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360" windowHeight="3435" tabRatio="713" activeTab="0"/>
  </bookViews>
  <sheets>
    <sheet name="180 XXX 29.09" sheetId="1" r:id="rId1"/>
  </sheets>
  <definedNames>
    <definedName name="_xlnm.Print_Area" localSheetId="0">'180 XXX 29.09'!$A:$IV</definedName>
  </definedNames>
  <calcPr fullCalcOnLoad="1"/>
</workbook>
</file>

<file path=xl/sharedStrings.xml><?xml version="1.0" encoding="utf-8"?>
<sst xmlns="http://schemas.openxmlformats.org/spreadsheetml/2006/main" count="184" uniqueCount="130">
  <si>
    <t>w sprawie:</t>
  </si>
  <si>
    <t>§ 1</t>
  </si>
  <si>
    <t>§ 3</t>
  </si>
  <si>
    <t>Uchwała wchodzi w życie z dniem podjęcia.</t>
  </si>
  <si>
    <t>Dział</t>
  </si>
  <si>
    <t xml:space="preserve">               Kwota</t>
  </si>
  <si>
    <t>Rozdz.</t>
  </si>
  <si>
    <t>U z a s a d n i e n i e</t>
  </si>
  <si>
    <t xml:space="preserve">RAZEM </t>
  </si>
  <si>
    <t>§§</t>
  </si>
  <si>
    <t xml:space="preserve">         Na podstawie art. 18 ust. 2 pkt 4 ustawy z dnia 8 marca 1990r. o samorządzie gminnym</t>
  </si>
  <si>
    <t>§ 2</t>
  </si>
  <si>
    <t>§ 4</t>
  </si>
  <si>
    <t>zmniejszenia</t>
  </si>
  <si>
    <t>zwiększenia</t>
  </si>
  <si>
    <t xml:space="preserve">(Dz.U. z 2001r. Nr 142, poz. 1591 ze zm.) i art. 109 ust. 1 ustawy z dnia 26 listopada 1998r. </t>
  </si>
  <si>
    <t>Wykonanie uchwały powierza się Burmistrzowi Miasta.</t>
  </si>
  <si>
    <t>co następuje:</t>
  </si>
  <si>
    <t xml:space="preserve">o finansach publicznych (Dz.U. z 2003r. Nr 15, poz. 148 ze zm.) Rada Miejska uchwala, </t>
  </si>
  <si>
    <t>2010</t>
  </si>
  <si>
    <t>4300</t>
  </si>
  <si>
    <t>801</t>
  </si>
  <si>
    <t>OŚWIATA I WYCHOWANIE</t>
  </si>
  <si>
    <t>Szkoły podstawowe</t>
  </si>
  <si>
    <t>4010</t>
  </si>
  <si>
    <t>4110</t>
  </si>
  <si>
    <t>Pozostała działalność</t>
  </si>
  <si>
    <t>700</t>
  </si>
  <si>
    <t>GOSPODARKA MIESZKANIOWA</t>
  </si>
  <si>
    <t xml:space="preserve">                   Przewodniczący Rady Miejskiej</t>
  </si>
  <si>
    <t xml:space="preserve">                                  Andrzej Reder</t>
  </si>
  <si>
    <t>756</t>
  </si>
  <si>
    <t>zmian w budżecie miasta Gostynina na 2005 rok.</t>
  </si>
  <si>
    <t xml:space="preserve">         ZMIANY W DOCHODACH BUDŻETU MIASTA NA 2005 ROK</t>
  </si>
  <si>
    <t xml:space="preserve">         ZMIANY W WYDATKACH BUDŻETU MIASTA NA 2005 ROK</t>
  </si>
  <si>
    <t>80195</t>
  </si>
  <si>
    <t>6050</t>
  </si>
  <si>
    <t>2030</t>
  </si>
  <si>
    <t>754</t>
  </si>
  <si>
    <t>BEZPIECZEŃSTWO PUBLICZNE</t>
  </si>
  <si>
    <t>900</t>
  </si>
  <si>
    <t>4210</t>
  </si>
  <si>
    <t>600</t>
  </si>
  <si>
    <t>TRANSPORT I ŁĄCZNOŚĆ</t>
  </si>
  <si>
    <t>60016</t>
  </si>
  <si>
    <t>Drogi publiczne gminne</t>
  </si>
  <si>
    <t>DOCHODY OD OSÓB PRAWNYCH I FIZYCZNYCH</t>
  </si>
  <si>
    <t>75615</t>
  </si>
  <si>
    <t>Wpływy z podatków i opłat lokalnych od osób prawnych</t>
  </si>
  <si>
    <t>853</t>
  </si>
  <si>
    <t>POZOSTAŁE ZADANIA W/Z POLITYKI SPOŁECZ.</t>
  </si>
  <si>
    <t>85324</t>
  </si>
  <si>
    <t>Państwowy Fundusz Rehabilitacji Osób Niepełnospraw.</t>
  </si>
  <si>
    <t>2440</t>
  </si>
  <si>
    <t>GOSPODARKA KOMUNALNA</t>
  </si>
  <si>
    <t>90095</t>
  </si>
  <si>
    <t>921</t>
  </si>
  <si>
    <t>KULTURA I OCHRONA DZIEDZICTWA NAROD.</t>
  </si>
  <si>
    <t>4430</t>
  </si>
  <si>
    <t>70021</t>
  </si>
  <si>
    <t>Towarzystwa budownictwa społecznego</t>
  </si>
  <si>
    <t>4150</t>
  </si>
  <si>
    <t xml:space="preserve"> - 2 -</t>
  </si>
  <si>
    <t xml:space="preserve"> - zwiększenie planu dotacji celowej na zadania bieżące</t>
  </si>
  <si>
    <t>Szkoły artystyczne</t>
  </si>
  <si>
    <t>92116</t>
  </si>
  <si>
    <t>Biblioteki</t>
  </si>
  <si>
    <t>2020</t>
  </si>
  <si>
    <t xml:space="preserve">   realizowane na podstawie porozumień z organami</t>
  </si>
  <si>
    <t xml:space="preserve">   administracji rządowej zgodnie z porozumieniem</t>
  </si>
  <si>
    <t xml:space="preserve">   z Ministerstwem Kultury a Gminą Miasta Gostynina</t>
  </si>
  <si>
    <t xml:space="preserve"> - przeniesienie planu dotacji ze środków PFRON na</t>
  </si>
  <si>
    <t xml:space="preserve">   zrekompensowanie utraconych dochodów - zgodnie</t>
  </si>
  <si>
    <t xml:space="preserve">   z wyjaśnieniem Ministerstwa Finansów</t>
  </si>
  <si>
    <t>2550</t>
  </si>
  <si>
    <t xml:space="preserve"> - zwiększenie planu dotacji dla Miejskiej Biblioteki</t>
  </si>
  <si>
    <t xml:space="preserve">   Publicznej na zakup nowości wydawniczych - na</t>
  </si>
  <si>
    <t xml:space="preserve">   podstawie porozumienia z Ministerstwem Kultury</t>
  </si>
  <si>
    <t xml:space="preserve"> - zwiększenie planu dotacji na zadania bieżące zgodnie</t>
  </si>
  <si>
    <t xml:space="preserve">   z decyzją nr 70 Wojewody Mazowieckiego z dnia 30</t>
  </si>
  <si>
    <t xml:space="preserve">   czerwca 2005 roku</t>
  </si>
  <si>
    <t xml:space="preserve"> - zwiększenie planu wydatków na dofinansowanie</t>
  </si>
  <si>
    <t xml:space="preserve">   kosztów kształcenia pracodawcom, którzy zawarli</t>
  </si>
  <si>
    <t xml:space="preserve">   umowę o pracę z młodocianymi pracownikami w celu</t>
  </si>
  <si>
    <t xml:space="preserve">   przyuczenia ich do wykonywania określonej pracy</t>
  </si>
  <si>
    <t>751</t>
  </si>
  <si>
    <t>URZĘDY NACZELN. ORGAN. WŁADZY PAŃSTW.</t>
  </si>
  <si>
    <t>75108</t>
  </si>
  <si>
    <t>Wybory do Sejmu i Senatu</t>
  </si>
  <si>
    <t xml:space="preserve"> - zwiększenie planu dotacji na zadania zlecone zgodnie</t>
  </si>
  <si>
    <t xml:space="preserve">   z zawiadomieniem Kierownika Krajowego Biura</t>
  </si>
  <si>
    <t>4170</t>
  </si>
  <si>
    <t xml:space="preserve"> - zwiększenie planu wydatków na przygotowanie</t>
  </si>
  <si>
    <t xml:space="preserve">   i przeprowadzenie wyborów do Sejmu i do Senatu RP</t>
  </si>
  <si>
    <t xml:space="preserve">   zarządzonych na dzień 25 września 2005 roku</t>
  </si>
  <si>
    <t xml:space="preserve"> - zmniejszenie planu wydatków na remont Szk.Podst.nr3</t>
  </si>
  <si>
    <t>75107</t>
  </si>
  <si>
    <t>Wybory Prezydenta Rzeczypospolitej Polskiej</t>
  </si>
  <si>
    <t xml:space="preserve">   i przeprowadzenie wyborów Prezydenta RP</t>
  </si>
  <si>
    <t xml:space="preserve">   zarządzonych na dzień 9 października 2005 roku</t>
  </si>
  <si>
    <t xml:space="preserve">   pomieszczeń na potrzeby szkoły muzycznej</t>
  </si>
  <si>
    <t xml:space="preserve"> - zwiększenie planu wydatków na przystosowanie </t>
  </si>
  <si>
    <t xml:space="preserve"> - przeniesienie planu wydatków z modernizacji ciągu </t>
  </si>
  <si>
    <t xml:space="preserve">   pieszo-rowerowego na ul. Kowalskiej na zimowe</t>
  </si>
  <si>
    <t xml:space="preserve">   utrzymanie dróg</t>
  </si>
  <si>
    <t>0690</t>
  </si>
  <si>
    <t xml:space="preserve"> - zwiększenie planu dochodów o opłaty za korzystanie</t>
  </si>
  <si>
    <t xml:space="preserve">   z szaletu miejskiego</t>
  </si>
  <si>
    <t xml:space="preserve"> - zwiększenie planu wydatków na wypłatę nadgodzin</t>
  </si>
  <si>
    <t xml:space="preserve">   dla osób zatrudnionych w szalecie miejskim</t>
  </si>
  <si>
    <t xml:space="preserve">  z o.o. Miejskie Towarzystwo Budownictwa Społecznego</t>
  </si>
  <si>
    <r>
      <t xml:space="preserve">185.400 zł </t>
    </r>
    <r>
      <rPr>
        <i/>
        <sz val="12"/>
        <rFont val="Times New Roman CE"/>
        <family val="1"/>
      </rPr>
      <t>zgodnie z załącznikiem nr 2 do uchwały.</t>
    </r>
  </si>
  <si>
    <r>
      <t xml:space="preserve">124.042 zł </t>
    </r>
    <r>
      <rPr>
        <i/>
        <sz val="12"/>
        <rFont val="Times New Roman CE"/>
        <family val="1"/>
      </rPr>
      <t>zgodnie z załącznikiem nr 1 do uchwały.</t>
    </r>
  </si>
  <si>
    <t>75416</t>
  </si>
  <si>
    <t>Straż Miejska</t>
  </si>
  <si>
    <t>0570</t>
  </si>
  <si>
    <t xml:space="preserve"> - zwiększenie planu dochodów z mandatów</t>
  </si>
  <si>
    <t xml:space="preserve"> - zwiększenie planu wydatków na zakup usług (najem</t>
  </si>
  <si>
    <t xml:space="preserve">   słupów do monitoringu, badania psychologiczne)</t>
  </si>
  <si>
    <t xml:space="preserve"> - przeniesienie planu wydatków na wkłady do spółki</t>
  </si>
  <si>
    <t>3030</t>
  </si>
  <si>
    <r>
      <t xml:space="preserve">     Zwiększa się planowane dochody budżetowe o kwotę </t>
    </r>
    <r>
      <rPr>
        <b/>
        <i/>
        <sz val="12"/>
        <rFont val="Times New Roman CE"/>
        <family val="1"/>
      </rPr>
      <t xml:space="preserve">230.735 zł </t>
    </r>
    <r>
      <rPr>
        <i/>
        <sz val="12"/>
        <rFont val="Times New Roman CE"/>
        <family val="1"/>
      </rPr>
      <t>i zmniejsza o kwotę</t>
    </r>
  </si>
  <si>
    <r>
      <t xml:space="preserve">Dochody po zmianie wynoszą </t>
    </r>
    <r>
      <rPr>
        <b/>
        <i/>
        <u val="single"/>
        <sz val="12"/>
        <rFont val="Times New Roman CE"/>
        <family val="1"/>
      </rPr>
      <t xml:space="preserve"> 29.871.990 zł</t>
    </r>
    <r>
      <rPr>
        <i/>
        <sz val="12"/>
        <rFont val="Times New Roman CE"/>
        <family val="1"/>
      </rPr>
      <t>.</t>
    </r>
  </si>
  <si>
    <r>
      <t xml:space="preserve">    Zwiększa się planowane wydatki budżetowe o kwotę</t>
    </r>
    <r>
      <rPr>
        <b/>
        <i/>
        <sz val="12"/>
        <rFont val="Times New Roman CE"/>
        <family val="1"/>
      </rPr>
      <t xml:space="preserve"> 292.093 zł </t>
    </r>
    <r>
      <rPr>
        <i/>
        <sz val="12"/>
        <rFont val="Times New Roman CE"/>
        <family val="1"/>
      </rPr>
      <t xml:space="preserve">i zmniejsza się o kwotę </t>
    </r>
  </si>
  <si>
    <r>
      <t xml:space="preserve">Wydatki po zmianie wynoszą </t>
    </r>
    <r>
      <rPr>
        <b/>
        <i/>
        <u val="single"/>
        <sz val="12"/>
        <rFont val="Times New Roman CE"/>
        <family val="1"/>
      </rPr>
      <t xml:space="preserve"> 32.700.619 zł</t>
    </r>
    <r>
      <rPr>
        <i/>
        <sz val="12"/>
        <rFont val="Times New Roman CE"/>
        <family val="1"/>
      </rPr>
      <t>.</t>
    </r>
  </si>
  <si>
    <t>U C H W A Ł A   Nr   180 / XXX / 05</t>
  </si>
  <si>
    <t xml:space="preserve">    Rady Miejskiej w Gostyninie z dnia 29 września 2005 roku</t>
  </si>
  <si>
    <r>
      <t>Załącznik nr 1 do uchwały nr</t>
    </r>
    <r>
      <rPr>
        <b/>
        <i/>
        <sz val="11"/>
        <rFont val="Times New Roman CE"/>
        <family val="1"/>
      </rPr>
      <t xml:space="preserve"> 180/XXX/05 </t>
    </r>
    <r>
      <rPr>
        <i/>
        <sz val="11"/>
        <rFont val="Times New Roman CE"/>
        <family val="1"/>
      </rPr>
      <t>Rady Miejskiej</t>
    </r>
  </si>
  <si>
    <r>
      <t xml:space="preserve">w Gostyninie z dnia </t>
    </r>
    <r>
      <rPr>
        <b/>
        <i/>
        <sz val="11"/>
        <rFont val="Times New Roman CE"/>
        <family val="1"/>
      </rPr>
      <t>29 września 2005 roku</t>
    </r>
  </si>
  <si>
    <r>
      <t>Załącznik nr 2 do uchwały nr</t>
    </r>
    <r>
      <rPr>
        <b/>
        <i/>
        <sz val="11"/>
        <rFont val="Times New Roman CE"/>
        <family val="1"/>
      </rPr>
      <t xml:space="preserve"> 180/XXX/05 </t>
    </r>
    <r>
      <rPr>
        <i/>
        <sz val="11"/>
        <rFont val="Times New Roman CE"/>
        <family val="1"/>
      </rPr>
      <t>Rady Miejskiej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</si>
</sst>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i/>
      <sz val="8"/>
      <name val="Times New Roman CE"/>
      <family val="1"/>
    </font>
    <font>
      <b/>
      <i/>
      <u val="single"/>
      <sz val="12"/>
      <name val="Times New Roman CE"/>
      <family val="1"/>
    </font>
    <font>
      <i/>
      <sz val="14"/>
      <name val="Times New Roman CE"/>
      <family val="1"/>
    </font>
    <font>
      <i/>
      <sz val="12"/>
      <color indexed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165" fontId="8" fillId="0" borderId="10" xfId="16" applyFont="1" applyBorder="1" applyAlignment="1">
      <alignment/>
    </xf>
    <xf numFmtId="3" fontId="6" fillId="0" borderId="0" xfId="16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3" fontId="7" fillId="0" borderId="0" xfId="16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49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" fontId="5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3" fontId="5" fillId="0" borderId="33" xfId="0" applyNumberFormat="1" applyFont="1" applyBorder="1" applyAlignment="1">
      <alignment/>
    </xf>
    <xf numFmtId="49" fontId="6" fillId="0" borderId="34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65" fontId="8" fillId="0" borderId="0" xfId="16" applyFont="1" applyBorder="1" applyAlignment="1">
      <alignment/>
    </xf>
    <xf numFmtId="0" fontId="9" fillId="0" borderId="0" xfId="0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6" fillId="0" borderId="0" xfId="0" applyFont="1" applyFill="1" applyAlignment="1">
      <alignment/>
    </xf>
    <xf numFmtId="165" fontId="8" fillId="0" borderId="10" xfId="16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3" fontId="5" fillId="0" borderId="35" xfId="0" applyNumberFormat="1" applyFont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6" fillId="0" borderId="18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0" fontId="5" fillId="0" borderId="38" xfId="0" applyFont="1" applyBorder="1" applyAlignment="1">
      <alignment/>
    </xf>
    <xf numFmtId="165" fontId="8" fillId="0" borderId="0" xfId="16" applyFont="1" applyFill="1" applyBorder="1" applyAlignment="1">
      <alignment/>
    </xf>
    <xf numFmtId="0" fontId="6" fillId="0" borderId="23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workbookViewId="0" topLeftCell="A19">
      <selection activeCell="D30" sqref="D30"/>
    </sheetView>
  </sheetViews>
  <sheetFormatPr defaultColWidth="9.00390625" defaultRowHeight="12.75"/>
  <cols>
    <col min="1" max="1" width="6.875" style="1" customWidth="1"/>
    <col min="2" max="2" width="5.75390625" style="1" customWidth="1"/>
    <col min="3" max="3" width="13.125" style="1" customWidth="1"/>
    <col min="4" max="4" width="11.875" style="1" customWidth="1"/>
    <col min="5" max="5" width="53.625" style="1" customWidth="1"/>
    <col min="6" max="6" width="9.125" style="1" customWidth="1"/>
    <col min="7" max="7" width="11.00390625" style="1" customWidth="1"/>
    <col min="8" max="16384" width="9.125" style="1" customWidth="1"/>
  </cols>
  <sheetData>
    <row r="1" spans="1:5" s="2" customFormat="1" ht="15.75" customHeight="1">
      <c r="A1" s="33"/>
      <c r="E1" s="3"/>
    </row>
    <row r="2" spans="1:5" s="2" customFormat="1" ht="15.75" customHeight="1">
      <c r="A2" s="33"/>
      <c r="D2" s="3" t="s">
        <v>125</v>
      </c>
      <c r="E2" s="3"/>
    </row>
    <row r="3" spans="4:5" s="2" customFormat="1" ht="16.5" customHeight="1">
      <c r="D3" s="3"/>
      <c r="E3" s="3"/>
    </row>
    <row r="4" spans="1:3" s="2" customFormat="1" ht="16.5" customHeight="1">
      <c r="A4" s="32"/>
      <c r="B4" s="32"/>
      <c r="C4" s="3" t="s">
        <v>126</v>
      </c>
    </row>
    <row r="5" s="2" customFormat="1" ht="15.75" customHeight="1">
      <c r="A5" s="2" t="s">
        <v>0</v>
      </c>
    </row>
    <row r="6" spans="3:4" s="2" customFormat="1" ht="15.75" customHeight="1">
      <c r="C6" s="3" t="s">
        <v>32</v>
      </c>
      <c r="D6" s="3"/>
    </row>
    <row r="7" spans="3:4" s="2" customFormat="1" ht="15.75" customHeight="1">
      <c r="C7" s="3"/>
      <c r="D7" s="3"/>
    </row>
    <row r="8" s="2" customFormat="1" ht="15.75" customHeight="1">
      <c r="A8" s="2" t="s">
        <v>10</v>
      </c>
    </row>
    <row r="9" s="2" customFormat="1" ht="15.75" customHeight="1">
      <c r="A9" s="2" t="s">
        <v>15</v>
      </c>
    </row>
    <row r="10" s="2" customFormat="1" ht="15.75" customHeight="1">
      <c r="A10" s="2" t="s">
        <v>18</v>
      </c>
    </row>
    <row r="11" s="2" customFormat="1" ht="15.75" customHeight="1">
      <c r="A11" s="2" t="s">
        <v>17</v>
      </c>
    </row>
    <row r="12" s="2" customFormat="1" ht="16.5" customHeight="1">
      <c r="A12" s="33"/>
    </row>
    <row r="13" s="2" customFormat="1" ht="16.5" customHeight="1">
      <c r="A13" s="33"/>
    </row>
    <row r="14" s="2" customFormat="1" ht="16.5" customHeight="1">
      <c r="E14" s="3" t="s">
        <v>1</v>
      </c>
    </row>
    <row r="15" s="2" customFormat="1" ht="16.5" customHeight="1">
      <c r="E15" s="3"/>
    </row>
    <row r="16" s="2" customFormat="1" ht="16.5" customHeight="1">
      <c r="A16" s="2" t="s">
        <v>121</v>
      </c>
    </row>
    <row r="17" s="2" customFormat="1" ht="16.5" customHeight="1">
      <c r="A17" s="3" t="s">
        <v>112</v>
      </c>
    </row>
    <row r="18" s="2" customFormat="1" ht="16.5" customHeight="1"/>
    <row r="19" s="2" customFormat="1" ht="16.5" customHeight="1">
      <c r="A19" s="2" t="s">
        <v>122</v>
      </c>
    </row>
    <row r="20" s="2" customFormat="1" ht="16.5" customHeight="1"/>
    <row r="21" s="2" customFormat="1" ht="16.5" customHeight="1"/>
    <row r="22" s="2" customFormat="1" ht="16.5" customHeight="1">
      <c r="E22" s="3" t="s">
        <v>11</v>
      </c>
    </row>
    <row r="23" s="2" customFormat="1" ht="16.5" customHeight="1">
      <c r="E23" s="3"/>
    </row>
    <row r="24" s="32" customFormat="1" ht="16.5" customHeight="1">
      <c r="A24" s="32" t="s">
        <v>123</v>
      </c>
    </row>
    <row r="25" s="32" customFormat="1" ht="16.5" customHeight="1">
      <c r="A25" s="69" t="s">
        <v>111</v>
      </c>
    </row>
    <row r="26" s="2" customFormat="1" ht="16.5" customHeight="1"/>
    <row r="27" s="2" customFormat="1" ht="16.5" customHeight="1">
      <c r="A27" s="2" t="s">
        <v>124</v>
      </c>
    </row>
    <row r="28" s="2" customFormat="1" ht="16.5" customHeight="1"/>
    <row r="29" s="2" customFormat="1" ht="16.5" customHeight="1"/>
    <row r="30" s="2" customFormat="1" ht="16.5" customHeight="1">
      <c r="E30" s="3" t="s">
        <v>2</v>
      </c>
    </row>
    <row r="31" s="2" customFormat="1" ht="16.5" customHeight="1">
      <c r="E31" s="3"/>
    </row>
    <row r="32" spans="1:5" s="2" customFormat="1" ht="16.5" customHeight="1">
      <c r="A32" s="2" t="s">
        <v>16</v>
      </c>
      <c r="E32" s="3"/>
    </row>
    <row r="33" s="2" customFormat="1" ht="16.5" customHeight="1">
      <c r="E33" s="3"/>
    </row>
    <row r="34" s="2" customFormat="1" ht="16.5" customHeight="1">
      <c r="E34" s="3"/>
    </row>
    <row r="35" s="2" customFormat="1" ht="16.5" customHeight="1">
      <c r="E35" s="3" t="s">
        <v>12</v>
      </c>
    </row>
    <row r="36" s="2" customFormat="1" ht="16.5" customHeight="1">
      <c r="E36" s="3"/>
    </row>
    <row r="37" spans="1:5" s="2" customFormat="1" ht="16.5" customHeight="1">
      <c r="A37" s="2" t="s">
        <v>3</v>
      </c>
      <c r="E37" s="3"/>
    </row>
    <row r="38" s="2" customFormat="1" ht="16.5" customHeight="1">
      <c r="E38" s="3"/>
    </row>
    <row r="39" s="21" customFormat="1" ht="16.5" customHeight="1">
      <c r="E39" s="5" t="s">
        <v>29</v>
      </c>
    </row>
    <row r="40" s="21" customFormat="1" ht="16.5" customHeight="1">
      <c r="E40" s="5"/>
    </row>
    <row r="41" s="21" customFormat="1" ht="16.5" customHeight="1">
      <c r="E41" s="5" t="s">
        <v>30</v>
      </c>
    </row>
    <row r="42" s="21" customFormat="1" ht="16.5" customHeight="1">
      <c r="E42" s="5"/>
    </row>
    <row r="43" s="21" customFormat="1" ht="16.5" customHeight="1">
      <c r="E43" s="5"/>
    </row>
    <row r="44" s="21" customFormat="1" ht="16.5" customHeight="1">
      <c r="E44" s="5"/>
    </row>
    <row r="45" s="21" customFormat="1" ht="16.5" customHeight="1">
      <c r="E45" s="5"/>
    </row>
    <row r="46" s="21" customFormat="1" ht="16.5" customHeight="1">
      <c r="E46" s="5"/>
    </row>
    <row r="47" s="21" customFormat="1" ht="16.5" customHeight="1">
      <c r="E47" s="5"/>
    </row>
    <row r="48" s="21" customFormat="1" ht="16.5" customHeight="1">
      <c r="E48" s="5"/>
    </row>
    <row r="49" spans="1:5" s="2" customFormat="1" ht="15.75">
      <c r="A49" s="5"/>
      <c r="B49" s="25"/>
      <c r="C49" s="20"/>
      <c r="D49" s="20"/>
      <c r="E49" s="40" t="s">
        <v>127</v>
      </c>
    </row>
    <row r="50" spans="1:5" s="2" customFormat="1" ht="14.25" customHeight="1">
      <c r="A50" s="7"/>
      <c r="B50" s="25"/>
      <c r="C50" s="20"/>
      <c r="D50" s="20"/>
      <c r="E50" s="40" t="s">
        <v>128</v>
      </c>
    </row>
    <row r="51" spans="1:5" s="31" customFormat="1" ht="14.25" customHeight="1">
      <c r="A51" s="27"/>
      <c r="B51" s="28"/>
      <c r="C51" s="29"/>
      <c r="D51" s="29"/>
      <c r="E51" s="30"/>
    </row>
    <row r="52" spans="1:5" s="2" customFormat="1" ht="18.75" customHeight="1">
      <c r="A52" s="4" t="s">
        <v>33</v>
      </c>
      <c r="B52" s="25"/>
      <c r="C52" s="20"/>
      <c r="D52" s="20"/>
      <c r="E52" s="7"/>
    </row>
    <row r="53" spans="1:5" s="2" customFormat="1" ht="17.25" customHeight="1" thickBot="1">
      <c r="A53" s="4"/>
      <c r="B53" s="25"/>
      <c r="C53" s="20"/>
      <c r="D53" s="20"/>
      <c r="E53" s="7"/>
    </row>
    <row r="54" spans="1:5" s="2" customFormat="1" ht="17.25" customHeight="1" thickTop="1">
      <c r="A54" s="13" t="s">
        <v>4</v>
      </c>
      <c r="B54" s="9" t="s">
        <v>9</v>
      </c>
      <c r="C54" s="10" t="s">
        <v>5</v>
      </c>
      <c r="D54" s="11"/>
      <c r="E54" s="16"/>
    </row>
    <row r="55" spans="1:5" s="2" customFormat="1" ht="17.25" customHeight="1" thickBot="1">
      <c r="A55" s="14" t="s">
        <v>6</v>
      </c>
      <c r="B55" s="23"/>
      <c r="C55" s="12" t="s">
        <v>13</v>
      </c>
      <c r="D55" s="12" t="s">
        <v>14</v>
      </c>
      <c r="E55" s="17" t="s">
        <v>7</v>
      </c>
    </row>
    <row r="56" spans="1:5" s="8" customFormat="1" ht="17.25" customHeight="1" thickTop="1">
      <c r="A56" s="39" t="s">
        <v>85</v>
      </c>
      <c r="B56" s="34"/>
      <c r="C56" s="35">
        <f>SUM(C60,C57)</f>
        <v>0</v>
      </c>
      <c r="D56" s="35">
        <f>SUM(D60,D57)</f>
        <v>44733</v>
      </c>
      <c r="E56" s="36" t="s">
        <v>86</v>
      </c>
    </row>
    <row r="57" spans="1:5" s="8" customFormat="1" ht="17.25" customHeight="1">
      <c r="A57" s="51" t="s">
        <v>96</v>
      </c>
      <c r="B57" s="52"/>
      <c r="C57" s="53">
        <f>SUM(C58:C59)</f>
        <v>0</v>
      </c>
      <c r="D57" s="53">
        <f>SUM(D58:D59)</f>
        <v>17321</v>
      </c>
      <c r="E57" s="54" t="s">
        <v>97</v>
      </c>
    </row>
    <row r="58" spans="1:5" s="8" customFormat="1" ht="17.25" customHeight="1">
      <c r="A58" s="37"/>
      <c r="B58" s="45" t="s">
        <v>19</v>
      </c>
      <c r="C58" s="44"/>
      <c r="D58" s="74">
        <v>17321</v>
      </c>
      <c r="E58" s="46" t="s">
        <v>89</v>
      </c>
    </row>
    <row r="59" spans="1:5" s="7" customFormat="1" ht="17.25" customHeight="1">
      <c r="A59" s="71"/>
      <c r="B59" s="72"/>
      <c r="C59" s="73"/>
      <c r="D59" s="73"/>
      <c r="E59" s="22" t="s">
        <v>90</v>
      </c>
    </row>
    <row r="60" spans="1:5" s="8" customFormat="1" ht="17.25" customHeight="1">
      <c r="A60" s="51" t="s">
        <v>87</v>
      </c>
      <c r="B60" s="52"/>
      <c r="C60" s="53">
        <f>SUM(C61:C62)</f>
        <v>0</v>
      </c>
      <c r="D60" s="53">
        <f>SUM(D61:D62)</f>
        <v>27412</v>
      </c>
      <c r="E60" s="54" t="s">
        <v>88</v>
      </c>
    </row>
    <row r="61" spans="1:5" s="8" customFormat="1" ht="17.25" customHeight="1">
      <c r="A61" s="37"/>
      <c r="B61" s="45" t="s">
        <v>19</v>
      </c>
      <c r="C61" s="44"/>
      <c r="D61" s="74">
        <v>27412</v>
      </c>
      <c r="E61" s="46" t="s">
        <v>89</v>
      </c>
    </row>
    <row r="62" spans="1:5" s="7" customFormat="1" ht="17.25" customHeight="1">
      <c r="A62" s="71"/>
      <c r="B62" s="72"/>
      <c r="C62" s="73"/>
      <c r="D62" s="73"/>
      <c r="E62" s="22" t="s">
        <v>90</v>
      </c>
    </row>
    <row r="63" spans="1:5" s="8" customFormat="1" ht="17.25" customHeight="1">
      <c r="A63" s="39" t="s">
        <v>38</v>
      </c>
      <c r="B63" s="34"/>
      <c r="C63" s="35">
        <f>SUM(C64)</f>
        <v>0</v>
      </c>
      <c r="D63" s="35">
        <f>SUM(D64)</f>
        <v>3000</v>
      </c>
      <c r="E63" s="36" t="s">
        <v>39</v>
      </c>
    </row>
    <row r="64" spans="1:5" s="8" customFormat="1" ht="17.25" customHeight="1">
      <c r="A64" s="51" t="s">
        <v>113</v>
      </c>
      <c r="B64" s="52"/>
      <c r="C64" s="53">
        <f>SUM(C65)</f>
        <v>0</v>
      </c>
      <c r="D64" s="53">
        <f>SUM(D65)</f>
        <v>3000</v>
      </c>
      <c r="E64" s="54" t="s">
        <v>114</v>
      </c>
    </row>
    <row r="65" spans="1:5" s="8" customFormat="1" ht="17.25" customHeight="1">
      <c r="A65" s="37"/>
      <c r="B65" s="45" t="s">
        <v>115</v>
      </c>
      <c r="C65" s="44"/>
      <c r="D65" s="55">
        <v>3000</v>
      </c>
      <c r="E65" s="46" t="s">
        <v>116</v>
      </c>
    </row>
    <row r="66" spans="1:5" s="8" customFormat="1" ht="17.25" customHeight="1">
      <c r="A66" s="39" t="s">
        <v>31</v>
      </c>
      <c r="B66" s="34"/>
      <c r="C66" s="35">
        <f>SUM(C67)</f>
        <v>0</v>
      </c>
      <c r="D66" s="35">
        <f>SUM(D68)</f>
        <v>124042</v>
      </c>
      <c r="E66" s="36" t="s">
        <v>46</v>
      </c>
    </row>
    <row r="67" spans="1:5" s="8" customFormat="1" ht="17.25" customHeight="1">
      <c r="A67" s="51" t="s">
        <v>47</v>
      </c>
      <c r="B67" s="52"/>
      <c r="C67" s="53">
        <f>SUM(C68:C70)</f>
        <v>0</v>
      </c>
      <c r="D67" s="53">
        <f>SUM(D68:D70)</f>
        <v>124042</v>
      </c>
      <c r="E67" s="54" t="s">
        <v>48</v>
      </c>
    </row>
    <row r="68" spans="1:5" s="8" customFormat="1" ht="17.25" customHeight="1">
      <c r="A68" s="37"/>
      <c r="B68" s="45" t="s">
        <v>53</v>
      </c>
      <c r="C68" s="44"/>
      <c r="D68" s="55">
        <v>124042</v>
      </c>
      <c r="E68" s="46" t="s">
        <v>71</v>
      </c>
    </row>
    <row r="69" spans="1:5" s="8" customFormat="1" ht="17.25" customHeight="1">
      <c r="A69" s="37"/>
      <c r="B69" s="38"/>
      <c r="C69" s="26"/>
      <c r="D69" s="41"/>
      <c r="E69" s="22" t="s">
        <v>72</v>
      </c>
    </row>
    <row r="70" spans="1:5" s="8" customFormat="1" ht="17.25" customHeight="1">
      <c r="A70" s="37"/>
      <c r="B70" s="38"/>
      <c r="C70" s="26"/>
      <c r="D70" s="41"/>
      <c r="E70" s="22" t="s">
        <v>73</v>
      </c>
    </row>
    <row r="71" spans="1:5" s="8" customFormat="1" ht="17.25" customHeight="1">
      <c r="A71" s="39" t="s">
        <v>21</v>
      </c>
      <c r="B71" s="34"/>
      <c r="C71" s="35">
        <f>SUM(C72)</f>
        <v>0</v>
      </c>
      <c r="D71" s="35">
        <f>SUM(D72)</f>
        <v>36960</v>
      </c>
      <c r="E71" s="36" t="s">
        <v>22</v>
      </c>
    </row>
    <row r="72" spans="1:5" s="8" customFormat="1" ht="17.25" customHeight="1">
      <c r="A72" s="51" t="s">
        <v>35</v>
      </c>
      <c r="B72" s="52"/>
      <c r="C72" s="53">
        <f>SUM(C73)</f>
        <v>0</v>
      </c>
      <c r="D72" s="53">
        <f>SUM(D73)</f>
        <v>36960</v>
      </c>
      <c r="E72" s="54" t="s">
        <v>26</v>
      </c>
    </row>
    <row r="73" spans="1:5" s="8" customFormat="1" ht="17.25" customHeight="1">
      <c r="A73" s="37"/>
      <c r="B73" s="45" t="s">
        <v>37</v>
      </c>
      <c r="C73" s="44"/>
      <c r="D73" s="55">
        <v>36960</v>
      </c>
      <c r="E73" s="46" t="s">
        <v>78</v>
      </c>
    </row>
    <row r="74" spans="1:5" s="8" customFormat="1" ht="17.25" customHeight="1">
      <c r="A74" s="37"/>
      <c r="B74" s="38"/>
      <c r="C74" s="26"/>
      <c r="D74" s="41"/>
      <c r="E74" s="22" t="s">
        <v>79</v>
      </c>
    </row>
    <row r="75" spans="1:5" s="8" customFormat="1" ht="17.25" customHeight="1">
      <c r="A75" s="37"/>
      <c r="B75" s="38"/>
      <c r="C75" s="26"/>
      <c r="D75" s="41"/>
      <c r="E75" s="22" t="s">
        <v>80</v>
      </c>
    </row>
    <row r="76" spans="1:5" s="8" customFormat="1" ht="17.25" customHeight="1">
      <c r="A76" s="39" t="s">
        <v>49</v>
      </c>
      <c r="B76" s="34"/>
      <c r="C76" s="35">
        <f>SUM(C77)</f>
        <v>124042</v>
      </c>
      <c r="D76" s="35">
        <f>SUM(D78)</f>
        <v>0</v>
      </c>
      <c r="E76" s="36" t="s">
        <v>50</v>
      </c>
    </row>
    <row r="77" spans="1:5" s="8" customFormat="1" ht="17.25" customHeight="1">
      <c r="A77" s="51" t="s">
        <v>51</v>
      </c>
      <c r="B77" s="52"/>
      <c r="C77" s="53">
        <f>SUM(C78)</f>
        <v>124042</v>
      </c>
      <c r="D77" s="53">
        <f>SUM(D78)</f>
        <v>0</v>
      </c>
      <c r="E77" s="54" t="s">
        <v>52</v>
      </c>
    </row>
    <row r="78" spans="1:5" s="8" customFormat="1" ht="17.25" customHeight="1">
      <c r="A78" s="37"/>
      <c r="B78" s="45" t="s">
        <v>53</v>
      </c>
      <c r="C78" s="44">
        <v>124042</v>
      </c>
      <c r="D78" s="55"/>
      <c r="E78" s="46" t="s">
        <v>71</v>
      </c>
    </row>
    <row r="79" spans="1:5" s="8" customFormat="1" ht="17.25" customHeight="1">
      <c r="A79" s="37"/>
      <c r="B79" s="38"/>
      <c r="C79" s="26"/>
      <c r="D79" s="41"/>
      <c r="E79" s="22" t="s">
        <v>72</v>
      </c>
    </row>
    <row r="80" spans="1:5" s="8" customFormat="1" ht="17.25" customHeight="1">
      <c r="A80" s="37"/>
      <c r="B80" s="38"/>
      <c r="C80" s="26"/>
      <c r="D80" s="41"/>
      <c r="E80" s="22" t="s">
        <v>73</v>
      </c>
    </row>
    <row r="81" spans="1:5" s="8" customFormat="1" ht="17.25" customHeight="1">
      <c r="A81" s="39" t="s">
        <v>40</v>
      </c>
      <c r="B81" s="34"/>
      <c r="C81" s="35">
        <f>SUM(C82)</f>
        <v>0</v>
      </c>
      <c r="D81" s="35">
        <f>SUM(D83)</f>
        <v>4000</v>
      </c>
      <c r="E81" s="36" t="s">
        <v>54</v>
      </c>
    </row>
    <row r="82" spans="1:5" s="8" customFormat="1" ht="17.25" customHeight="1">
      <c r="A82" s="51" t="s">
        <v>55</v>
      </c>
      <c r="B82" s="52"/>
      <c r="C82" s="53">
        <f>SUM(C83)</f>
        <v>0</v>
      </c>
      <c r="D82" s="53">
        <f>SUM(D83)</f>
        <v>4000</v>
      </c>
      <c r="E82" s="54" t="s">
        <v>26</v>
      </c>
    </row>
    <row r="83" spans="1:5" s="8" customFormat="1" ht="17.25" customHeight="1">
      <c r="A83" s="37"/>
      <c r="B83" s="45" t="s">
        <v>105</v>
      </c>
      <c r="C83" s="44"/>
      <c r="D83" s="55">
        <v>4000</v>
      </c>
      <c r="E83" s="46" t="s">
        <v>106</v>
      </c>
    </row>
    <row r="84" spans="1:5" s="8" customFormat="1" ht="17.25" customHeight="1">
      <c r="A84" s="37"/>
      <c r="B84" s="38"/>
      <c r="C84" s="26"/>
      <c r="D84" s="41"/>
      <c r="E84" s="22" t="s">
        <v>107</v>
      </c>
    </row>
    <row r="85" spans="1:5" s="8" customFormat="1" ht="17.25" customHeight="1">
      <c r="A85" s="39" t="s">
        <v>56</v>
      </c>
      <c r="B85" s="34"/>
      <c r="C85" s="35">
        <f>SUM(C86)</f>
        <v>0</v>
      </c>
      <c r="D85" s="35">
        <f>SUM(D87)</f>
        <v>18000</v>
      </c>
      <c r="E85" s="36" t="s">
        <v>57</v>
      </c>
    </row>
    <row r="86" spans="1:5" s="8" customFormat="1" ht="17.25" customHeight="1">
      <c r="A86" s="51" t="s">
        <v>65</v>
      </c>
      <c r="B86" s="52"/>
      <c r="C86" s="53">
        <f>SUM(C87:C90)</f>
        <v>0</v>
      </c>
      <c r="D86" s="53">
        <f>SUM(D87:D90)</f>
        <v>18000</v>
      </c>
      <c r="E86" s="54" t="s">
        <v>66</v>
      </c>
    </row>
    <row r="87" spans="1:5" s="8" customFormat="1" ht="17.25" customHeight="1">
      <c r="A87" s="37"/>
      <c r="B87" s="45" t="s">
        <v>67</v>
      </c>
      <c r="C87" s="44"/>
      <c r="D87" s="55">
        <v>18000</v>
      </c>
      <c r="E87" s="46" t="s">
        <v>63</v>
      </c>
    </row>
    <row r="88" spans="1:5" s="8" customFormat="1" ht="17.25" customHeight="1">
      <c r="A88" s="37"/>
      <c r="B88" s="56"/>
      <c r="C88" s="26"/>
      <c r="D88" s="41"/>
      <c r="E88" s="22" t="s">
        <v>68</v>
      </c>
    </row>
    <row r="89" spans="1:5" s="8" customFormat="1" ht="17.25" customHeight="1">
      <c r="A89" s="37"/>
      <c r="B89" s="56"/>
      <c r="C89" s="26"/>
      <c r="D89" s="41"/>
      <c r="E89" s="22" t="s">
        <v>69</v>
      </c>
    </row>
    <row r="90" spans="1:5" s="8" customFormat="1" ht="17.25" customHeight="1" thickBot="1">
      <c r="A90" s="37"/>
      <c r="B90" s="56"/>
      <c r="C90" s="26"/>
      <c r="D90" s="41"/>
      <c r="E90" s="22" t="s">
        <v>70</v>
      </c>
    </row>
    <row r="91" spans="1:5" s="6" customFormat="1" ht="18.75" thickBot="1" thickTop="1">
      <c r="A91" s="15" t="s">
        <v>8</v>
      </c>
      <c r="B91" s="24"/>
      <c r="C91" s="19">
        <f>SUM(C56,C66,C71,C76,C85,C81,C63)</f>
        <v>124042</v>
      </c>
      <c r="D91" s="19">
        <f>SUM(D56,D66,D71,D76,D85,D81,D63)</f>
        <v>230735</v>
      </c>
      <c r="E91" s="18"/>
    </row>
    <row r="92" spans="1:5" s="6" customFormat="1" ht="15.75" customHeight="1" thickTop="1">
      <c r="A92" s="57"/>
      <c r="B92" s="58"/>
      <c r="C92" s="59"/>
      <c r="D92" s="59"/>
      <c r="E92" s="60"/>
    </row>
    <row r="93" spans="1:5" s="2" customFormat="1" ht="15.75" customHeight="1">
      <c r="A93" s="7"/>
      <c r="B93" s="7"/>
      <c r="C93" s="7"/>
      <c r="D93" s="7"/>
      <c r="E93" s="5" t="s">
        <v>29</v>
      </c>
    </row>
    <row r="94" spans="1:5" s="2" customFormat="1" ht="11.25" customHeight="1">
      <c r="A94" s="7"/>
      <c r="B94" s="7"/>
      <c r="C94" s="7"/>
      <c r="D94" s="7"/>
      <c r="E94" s="5"/>
    </row>
    <row r="95" spans="1:5" s="2" customFormat="1" ht="15.75" customHeight="1">
      <c r="A95" s="7"/>
      <c r="B95" s="7"/>
      <c r="C95" s="7"/>
      <c r="D95" s="7"/>
      <c r="E95" s="5" t="s">
        <v>30</v>
      </c>
    </row>
    <row r="96" spans="1:5" s="2" customFormat="1" ht="15.75">
      <c r="A96" s="5"/>
      <c r="B96" s="25"/>
      <c r="C96" s="20"/>
      <c r="D96" s="20"/>
      <c r="E96" s="40" t="s">
        <v>129</v>
      </c>
    </row>
    <row r="97" spans="1:5" s="2" customFormat="1" ht="14.25" customHeight="1">
      <c r="A97" s="7"/>
      <c r="B97" s="25"/>
      <c r="C97" s="20"/>
      <c r="D97" s="20"/>
      <c r="E97" s="40" t="s">
        <v>128</v>
      </c>
    </row>
    <row r="98" spans="1:5" s="31" customFormat="1" ht="17.25" customHeight="1">
      <c r="A98" s="27"/>
      <c r="B98" s="28"/>
      <c r="C98" s="29"/>
      <c r="D98" s="29"/>
      <c r="E98" s="30"/>
    </row>
    <row r="99" spans="1:5" s="2" customFormat="1" ht="18.75" customHeight="1">
      <c r="A99" s="4" t="s">
        <v>34</v>
      </c>
      <c r="B99" s="25"/>
      <c r="C99" s="20"/>
      <c r="D99" s="20"/>
      <c r="E99" s="7"/>
    </row>
    <row r="100" spans="1:5" s="2" customFormat="1" ht="17.25" customHeight="1" thickBot="1">
      <c r="A100" s="4"/>
      <c r="B100" s="25"/>
      <c r="C100" s="20"/>
      <c r="D100" s="20"/>
      <c r="E100" s="7"/>
    </row>
    <row r="101" spans="1:5" s="2" customFormat="1" ht="17.25" customHeight="1" thickTop="1">
      <c r="A101" s="13" t="s">
        <v>4</v>
      </c>
      <c r="B101" s="9" t="s">
        <v>9</v>
      </c>
      <c r="C101" s="10" t="s">
        <v>5</v>
      </c>
      <c r="D101" s="11"/>
      <c r="E101" s="16"/>
    </row>
    <row r="102" spans="1:5" s="2" customFormat="1" ht="17.25" customHeight="1" thickBot="1">
      <c r="A102" s="14" t="s">
        <v>6</v>
      </c>
      <c r="B102" s="23"/>
      <c r="C102" s="12" t="s">
        <v>13</v>
      </c>
      <c r="D102" s="12" t="s">
        <v>14</v>
      </c>
      <c r="E102" s="17" t="s">
        <v>7</v>
      </c>
    </row>
    <row r="103" spans="1:5" s="8" customFormat="1" ht="17.25" customHeight="1" thickTop="1">
      <c r="A103" s="39" t="s">
        <v>42</v>
      </c>
      <c r="B103" s="34"/>
      <c r="C103" s="35">
        <f>SUM(C104)</f>
        <v>50000</v>
      </c>
      <c r="D103" s="35">
        <f>SUM(D104)</f>
        <v>50000</v>
      </c>
      <c r="E103" s="36" t="s">
        <v>43</v>
      </c>
    </row>
    <row r="104" spans="1:5" s="8" customFormat="1" ht="17.25" customHeight="1">
      <c r="A104" s="51" t="s">
        <v>44</v>
      </c>
      <c r="B104" s="52"/>
      <c r="C104" s="53">
        <f>SUM(C105:C107)</f>
        <v>50000</v>
      </c>
      <c r="D104" s="53">
        <f>SUM(D105:D107)</f>
        <v>50000</v>
      </c>
      <c r="E104" s="54" t="s">
        <v>45</v>
      </c>
    </row>
    <row r="105" spans="1:5" s="8" customFormat="1" ht="17.25" customHeight="1">
      <c r="A105" s="37"/>
      <c r="B105" s="88">
        <v>4300</v>
      </c>
      <c r="C105" s="44"/>
      <c r="D105" s="55">
        <v>50000</v>
      </c>
      <c r="E105" s="46" t="s">
        <v>102</v>
      </c>
    </row>
    <row r="106" spans="1:5" s="8" customFormat="1" ht="17.25" customHeight="1">
      <c r="A106" s="37"/>
      <c r="B106" s="62" t="s">
        <v>36</v>
      </c>
      <c r="C106" s="26">
        <v>50000</v>
      </c>
      <c r="D106" s="41"/>
      <c r="E106" s="22" t="s">
        <v>103</v>
      </c>
    </row>
    <row r="107" spans="1:5" s="8" customFormat="1" ht="17.25" customHeight="1">
      <c r="A107" s="37"/>
      <c r="B107" s="63"/>
      <c r="C107" s="64"/>
      <c r="D107" s="26"/>
      <c r="E107" s="22" t="s">
        <v>104</v>
      </c>
    </row>
    <row r="108" spans="1:5" s="8" customFormat="1" ht="17.25" customHeight="1">
      <c r="A108" s="39" t="s">
        <v>27</v>
      </c>
      <c r="B108" s="34"/>
      <c r="C108" s="35">
        <f>SUM(C109)</f>
        <v>133000</v>
      </c>
      <c r="D108" s="35">
        <f>SUM(D109)</f>
        <v>133000</v>
      </c>
      <c r="E108" s="36" t="s">
        <v>28</v>
      </c>
    </row>
    <row r="109" spans="1:5" s="8" customFormat="1" ht="17.25" customHeight="1">
      <c r="A109" s="51" t="s">
        <v>59</v>
      </c>
      <c r="B109" s="52"/>
      <c r="C109" s="53">
        <f>SUM(C110:C111)</f>
        <v>133000</v>
      </c>
      <c r="D109" s="53">
        <f>SUM(D110:D111)</f>
        <v>133000</v>
      </c>
      <c r="E109" s="54" t="s">
        <v>60</v>
      </c>
    </row>
    <row r="110" spans="1:5" s="8" customFormat="1" ht="17.25" customHeight="1">
      <c r="A110" s="37"/>
      <c r="B110" s="61" t="s">
        <v>61</v>
      </c>
      <c r="C110" s="44">
        <v>133000</v>
      </c>
      <c r="D110" s="55"/>
      <c r="E110" s="46" t="s">
        <v>119</v>
      </c>
    </row>
    <row r="111" spans="1:5" s="8" customFormat="1" ht="17.25" customHeight="1">
      <c r="A111" s="37"/>
      <c r="B111" s="63">
        <v>6010</v>
      </c>
      <c r="C111" s="64"/>
      <c r="D111" s="26">
        <v>133000</v>
      </c>
      <c r="E111" s="22" t="s">
        <v>110</v>
      </c>
    </row>
    <row r="112" spans="1:5" s="8" customFormat="1" ht="17.25" customHeight="1">
      <c r="A112" s="39" t="s">
        <v>85</v>
      </c>
      <c r="B112" s="34"/>
      <c r="C112" s="35">
        <f>SUM(C117,C113)</f>
        <v>0</v>
      </c>
      <c r="D112" s="35">
        <f>SUM(D117,D113)</f>
        <v>44733</v>
      </c>
      <c r="E112" s="36" t="s">
        <v>86</v>
      </c>
    </row>
    <row r="113" spans="1:5" s="8" customFormat="1" ht="17.25" customHeight="1">
      <c r="A113" s="51" t="s">
        <v>96</v>
      </c>
      <c r="B113" s="52"/>
      <c r="C113" s="53">
        <f>SUM(C114:C116)</f>
        <v>0</v>
      </c>
      <c r="D113" s="53">
        <f>SUM(D114:D116)</f>
        <v>17321</v>
      </c>
      <c r="E113" s="54" t="s">
        <v>97</v>
      </c>
    </row>
    <row r="114" spans="1:5" s="8" customFormat="1" ht="17.25" customHeight="1">
      <c r="A114" s="37"/>
      <c r="B114" s="45" t="s">
        <v>91</v>
      </c>
      <c r="C114" s="44"/>
      <c r="D114" s="74">
        <v>6243</v>
      </c>
      <c r="E114" s="46" t="s">
        <v>92</v>
      </c>
    </row>
    <row r="115" spans="1:5" s="8" customFormat="1" ht="17.25" customHeight="1">
      <c r="A115" s="37"/>
      <c r="B115" s="38" t="s">
        <v>41</v>
      </c>
      <c r="C115" s="26"/>
      <c r="D115" s="41">
        <v>1500</v>
      </c>
      <c r="E115" s="22" t="s">
        <v>98</v>
      </c>
    </row>
    <row r="116" spans="1:5" s="8" customFormat="1" ht="17.25" customHeight="1">
      <c r="A116" s="37"/>
      <c r="B116" s="38" t="s">
        <v>20</v>
      </c>
      <c r="C116" s="26"/>
      <c r="D116" s="41">
        <v>9578</v>
      </c>
      <c r="E116" s="22" t="s">
        <v>99</v>
      </c>
    </row>
    <row r="117" spans="1:5" s="8" customFormat="1" ht="17.25" customHeight="1">
      <c r="A117" s="51" t="s">
        <v>87</v>
      </c>
      <c r="B117" s="52"/>
      <c r="C117" s="53">
        <f>SUM(C118:C121)</f>
        <v>0</v>
      </c>
      <c r="D117" s="53">
        <f>SUM(D118:D121)</f>
        <v>27412</v>
      </c>
      <c r="E117" s="54" t="s">
        <v>88</v>
      </c>
    </row>
    <row r="118" spans="1:5" s="8" customFormat="1" ht="17.25" customHeight="1">
      <c r="A118" s="37"/>
      <c r="B118" s="45" t="s">
        <v>120</v>
      </c>
      <c r="C118" s="44"/>
      <c r="D118" s="74">
        <v>15300</v>
      </c>
      <c r="E118" s="46" t="s">
        <v>92</v>
      </c>
    </row>
    <row r="119" spans="1:5" s="8" customFormat="1" ht="17.25" customHeight="1">
      <c r="A119" s="37"/>
      <c r="B119" s="38" t="s">
        <v>91</v>
      </c>
      <c r="C119" s="26"/>
      <c r="D119" s="41">
        <v>5935</v>
      </c>
      <c r="E119" s="22" t="s">
        <v>93</v>
      </c>
    </row>
    <row r="120" spans="1:5" s="8" customFormat="1" ht="17.25" customHeight="1">
      <c r="A120" s="37"/>
      <c r="B120" s="38" t="s">
        <v>41</v>
      </c>
      <c r="C120" s="26"/>
      <c r="D120" s="41">
        <v>1500</v>
      </c>
      <c r="E120" s="22" t="s">
        <v>94</v>
      </c>
    </row>
    <row r="121" spans="1:5" s="8" customFormat="1" ht="17.25" customHeight="1">
      <c r="A121" s="37"/>
      <c r="B121" s="38" t="s">
        <v>20</v>
      </c>
      <c r="C121" s="26"/>
      <c r="D121" s="41">
        <v>4677</v>
      </c>
      <c r="E121" s="22"/>
    </row>
    <row r="122" spans="1:5" s="8" customFormat="1" ht="17.25" customHeight="1">
      <c r="A122" s="39" t="s">
        <v>38</v>
      </c>
      <c r="B122" s="34"/>
      <c r="C122" s="35">
        <f>SUM(C123)</f>
        <v>0</v>
      </c>
      <c r="D122" s="35">
        <f>SUM(D123)</f>
        <v>3000</v>
      </c>
      <c r="E122" s="36" t="s">
        <v>39</v>
      </c>
    </row>
    <row r="123" spans="1:13" s="80" customFormat="1" ht="18" customHeight="1">
      <c r="A123" s="75">
        <v>75416</v>
      </c>
      <c r="B123" s="76"/>
      <c r="C123" s="77">
        <f>SUM(C124:C125)</f>
        <v>0</v>
      </c>
      <c r="D123" s="77">
        <f>SUM(D124:D125)</f>
        <v>3000</v>
      </c>
      <c r="E123" s="78" t="s">
        <v>114</v>
      </c>
      <c r="F123" s="79"/>
      <c r="G123" s="79"/>
      <c r="H123" s="79"/>
      <c r="I123" s="79"/>
      <c r="J123" s="79"/>
      <c r="K123" s="79"/>
      <c r="L123" s="79"/>
      <c r="M123" s="79"/>
    </row>
    <row r="124" spans="1:13" s="80" customFormat="1" ht="18" customHeight="1">
      <c r="A124" s="81"/>
      <c r="B124" s="76">
        <v>4300</v>
      </c>
      <c r="C124" s="77"/>
      <c r="D124" s="77">
        <v>2700</v>
      </c>
      <c r="E124" s="82" t="s">
        <v>117</v>
      </c>
      <c r="F124" s="79"/>
      <c r="G124" s="79"/>
      <c r="H124" s="79"/>
      <c r="I124" s="79"/>
      <c r="J124" s="79"/>
      <c r="K124" s="79"/>
      <c r="L124" s="79"/>
      <c r="M124" s="79"/>
    </row>
    <row r="125" spans="1:5" s="8" customFormat="1" ht="17.25" customHeight="1">
      <c r="A125" s="37"/>
      <c r="B125" s="38" t="s">
        <v>58</v>
      </c>
      <c r="C125" s="26"/>
      <c r="D125" s="41">
        <v>300</v>
      </c>
      <c r="E125" s="22" t="s">
        <v>118</v>
      </c>
    </row>
    <row r="126" spans="1:5" s="8" customFormat="1" ht="17.25" customHeight="1">
      <c r="A126" s="39" t="s">
        <v>21</v>
      </c>
      <c r="B126" s="34"/>
      <c r="C126" s="35">
        <f>SUM(C127,C129,C132)</f>
        <v>2400</v>
      </c>
      <c r="D126" s="35">
        <f>SUM(D127,D129,D132)</f>
        <v>39360</v>
      </c>
      <c r="E126" s="36" t="s">
        <v>22</v>
      </c>
    </row>
    <row r="127" spans="1:13" s="80" customFormat="1" ht="18" customHeight="1">
      <c r="A127" s="75">
        <v>80101</v>
      </c>
      <c r="B127" s="76"/>
      <c r="C127" s="77">
        <f>SUM(C128)</f>
        <v>2400</v>
      </c>
      <c r="D127" s="77">
        <f>SUM(D128)</f>
        <v>0</v>
      </c>
      <c r="E127" s="78" t="s">
        <v>23</v>
      </c>
      <c r="F127" s="79"/>
      <c r="G127" s="79"/>
      <c r="H127" s="79"/>
      <c r="I127" s="79"/>
      <c r="J127" s="79"/>
      <c r="K127" s="79"/>
      <c r="L127" s="79"/>
      <c r="M127" s="79"/>
    </row>
    <row r="128" spans="1:13" s="80" customFormat="1" ht="18" customHeight="1">
      <c r="A128" s="81"/>
      <c r="B128" s="76">
        <v>6050</v>
      </c>
      <c r="C128" s="77">
        <v>2400</v>
      </c>
      <c r="D128" s="77"/>
      <c r="E128" s="82" t="s">
        <v>95</v>
      </c>
      <c r="F128" s="79"/>
      <c r="G128" s="79"/>
      <c r="H128" s="79"/>
      <c r="I128" s="79"/>
      <c r="J128" s="79"/>
      <c r="K128" s="79"/>
      <c r="L128" s="79"/>
      <c r="M128" s="79"/>
    </row>
    <row r="129" spans="1:13" s="80" customFormat="1" ht="18" customHeight="1">
      <c r="A129" s="75">
        <v>80132</v>
      </c>
      <c r="B129" s="76"/>
      <c r="C129" s="77">
        <f>SUM(C130:C131)</f>
        <v>0</v>
      </c>
      <c r="D129" s="77">
        <f>SUM(D130:D131)</f>
        <v>2400</v>
      </c>
      <c r="E129" s="78" t="s">
        <v>64</v>
      </c>
      <c r="F129" s="79"/>
      <c r="G129" s="79"/>
      <c r="H129" s="79"/>
      <c r="I129" s="79"/>
      <c r="J129" s="79"/>
      <c r="K129" s="79"/>
      <c r="L129" s="79"/>
      <c r="M129" s="79"/>
    </row>
    <row r="130" spans="1:13" s="80" customFormat="1" ht="18" customHeight="1">
      <c r="A130" s="81"/>
      <c r="B130" s="76">
        <v>6050</v>
      </c>
      <c r="C130" s="77"/>
      <c r="D130" s="77">
        <v>2400</v>
      </c>
      <c r="E130" s="82" t="s">
        <v>101</v>
      </c>
      <c r="F130" s="79"/>
      <c r="G130" s="79"/>
      <c r="H130" s="79"/>
      <c r="I130" s="79"/>
      <c r="J130" s="79"/>
      <c r="K130" s="79"/>
      <c r="L130" s="79"/>
      <c r="M130" s="79"/>
    </row>
    <row r="131" spans="1:13" s="80" customFormat="1" ht="18" customHeight="1">
      <c r="A131" s="81"/>
      <c r="B131" s="83"/>
      <c r="C131" s="84"/>
      <c r="D131" s="84"/>
      <c r="E131" s="82" t="s">
        <v>100</v>
      </c>
      <c r="F131" s="79"/>
      <c r="G131" s="79"/>
      <c r="H131" s="79"/>
      <c r="I131" s="79"/>
      <c r="J131" s="79"/>
      <c r="K131" s="79"/>
      <c r="L131" s="79"/>
      <c r="M131" s="79"/>
    </row>
    <row r="132" spans="1:5" s="8" customFormat="1" ht="17.25" customHeight="1">
      <c r="A132" s="51" t="s">
        <v>35</v>
      </c>
      <c r="B132" s="52"/>
      <c r="C132" s="53">
        <f>SUM(C133:C136)</f>
        <v>0</v>
      </c>
      <c r="D132" s="53">
        <f>SUM(D133:D136)</f>
        <v>36960</v>
      </c>
      <c r="E132" s="54" t="s">
        <v>26</v>
      </c>
    </row>
    <row r="133" spans="1:5" s="8" customFormat="1" ht="17.25" customHeight="1">
      <c r="A133" s="37"/>
      <c r="B133" s="61" t="s">
        <v>20</v>
      </c>
      <c r="C133" s="44"/>
      <c r="D133" s="55">
        <v>36960</v>
      </c>
      <c r="E133" s="46" t="s">
        <v>81</v>
      </c>
    </row>
    <row r="134" spans="1:5" s="8" customFormat="1" ht="17.25" customHeight="1">
      <c r="A134" s="37"/>
      <c r="B134" s="65"/>
      <c r="C134" s="26"/>
      <c r="D134" s="41"/>
      <c r="E134" s="22" t="s">
        <v>82</v>
      </c>
    </row>
    <row r="135" spans="1:5" s="8" customFormat="1" ht="17.25" customHeight="1">
      <c r="A135" s="37"/>
      <c r="B135" s="65"/>
      <c r="C135" s="26"/>
      <c r="D135" s="41"/>
      <c r="E135" s="22" t="s">
        <v>83</v>
      </c>
    </row>
    <row r="136" spans="1:5" s="8" customFormat="1" ht="17.25" customHeight="1">
      <c r="A136" s="37"/>
      <c r="B136" s="43"/>
      <c r="C136" s="85"/>
      <c r="D136" s="42"/>
      <c r="E136" s="86" t="s">
        <v>84</v>
      </c>
    </row>
    <row r="137" spans="1:5" s="8" customFormat="1" ht="17.25" customHeight="1">
      <c r="A137" s="39" t="s">
        <v>40</v>
      </c>
      <c r="B137" s="34"/>
      <c r="C137" s="35">
        <f>SUM(C138)</f>
        <v>0</v>
      </c>
      <c r="D137" s="35">
        <f>SUM(D138)</f>
        <v>4000</v>
      </c>
      <c r="E137" s="36" t="s">
        <v>54</v>
      </c>
    </row>
    <row r="138" spans="1:5" s="8" customFormat="1" ht="17.25" customHeight="1">
      <c r="A138" s="51" t="s">
        <v>55</v>
      </c>
      <c r="B138" s="52"/>
      <c r="C138" s="53">
        <f>SUM(C139:C141)</f>
        <v>0</v>
      </c>
      <c r="D138" s="53">
        <f>SUM(D139:D141)</f>
        <v>4000</v>
      </c>
      <c r="E138" s="54" t="s">
        <v>26</v>
      </c>
    </row>
    <row r="139" spans="1:5" s="8" customFormat="1" ht="17.25" customHeight="1">
      <c r="A139" s="37"/>
      <c r="B139" s="61" t="s">
        <v>24</v>
      </c>
      <c r="C139" s="44"/>
      <c r="D139" s="55">
        <v>3340</v>
      </c>
      <c r="E139" s="46" t="s">
        <v>108</v>
      </c>
    </row>
    <row r="140" spans="1:5" s="8" customFormat="1" ht="17.25" customHeight="1">
      <c r="A140" s="37"/>
      <c r="B140" s="65" t="s">
        <v>25</v>
      </c>
      <c r="C140" s="26"/>
      <c r="D140" s="41">
        <v>580</v>
      </c>
      <c r="E140" s="22" t="s">
        <v>109</v>
      </c>
    </row>
    <row r="141" spans="1:5" s="8" customFormat="1" ht="17.25" customHeight="1">
      <c r="A141" s="47"/>
      <c r="B141" s="48">
        <v>4120</v>
      </c>
      <c r="C141" s="49"/>
      <c r="D141" s="67">
        <v>80</v>
      </c>
      <c r="E141" s="68"/>
    </row>
    <row r="142" spans="1:5" s="66" customFormat="1" ht="17.25" customHeight="1">
      <c r="A142" s="38"/>
      <c r="B142" s="63"/>
      <c r="C142" s="89"/>
      <c r="D142" s="41"/>
      <c r="E142" s="91" t="s">
        <v>62</v>
      </c>
    </row>
    <row r="143" spans="1:5" s="66" customFormat="1" ht="17.25" customHeight="1" thickBot="1">
      <c r="A143" s="38"/>
      <c r="B143" s="63"/>
      <c r="C143" s="89"/>
      <c r="D143" s="41"/>
      <c r="E143" s="90"/>
    </row>
    <row r="144" spans="1:5" s="2" customFormat="1" ht="17.25" customHeight="1" thickTop="1">
      <c r="A144" s="13" t="s">
        <v>4</v>
      </c>
      <c r="B144" s="9" t="s">
        <v>9</v>
      </c>
      <c r="C144" s="10" t="s">
        <v>5</v>
      </c>
      <c r="D144" s="11"/>
      <c r="E144" s="16"/>
    </row>
    <row r="145" spans="1:5" s="2" customFormat="1" ht="17.25" customHeight="1" thickBot="1">
      <c r="A145" s="14" t="s">
        <v>6</v>
      </c>
      <c r="B145" s="23"/>
      <c r="C145" s="12" t="s">
        <v>13</v>
      </c>
      <c r="D145" s="12" t="s">
        <v>14</v>
      </c>
      <c r="E145" s="17" t="s">
        <v>7</v>
      </c>
    </row>
    <row r="146" spans="1:5" s="8" customFormat="1" ht="17.25" customHeight="1" thickTop="1">
      <c r="A146" s="47" t="s">
        <v>56</v>
      </c>
      <c r="B146" s="48"/>
      <c r="C146" s="49">
        <f>SUM(C147)</f>
        <v>0</v>
      </c>
      <c r="D146" s="49">
        <f>SUM(D147)</f>
        <v>18000</v>
      </c>
      <c r="E146" s="50" t="s">
        <v>57</v>
      </c>
    </row>
    <row r="147" spans="1:5" s="8" customFormat="1" ht="17.25" customHeight="1">
      <c r="A147" s="51" t="s">
        <v>65</v>
      </c>
      <c r="B147" s="52"/>
      <c r="C147" s="53">
        <f>SUM(C148:C150)</f>
        <v>0</v>
      </c>
      <c r="D147" s="53">
        <f>SUM(D148:D150)</f>
        <v>18000</v>
      </c>
      <c r="E147" s="54" t="s">
        <v>66</v>
      </c>
    </row>
    <row r="148" spans="1:5" s="8" customFormat="1" ht="17.25" customHeight="1">
      <c r="A148" s="37"/>
      <c r="B148" s="61" t="s">
        <v>74</v>
      </c>
      <c r="C148" s="44"/>
      <c r="D148" s="55">
        <v>18000</v>
      </c>
      <c r="E148" s="46" t="s">
        <v>75</v>
      </c>
    </row>
    <row r="149" spans="1:5" s="8" customFormat="1" ht="17.25" customHeight="1">
      <c r="A149" s="37"/>
      <c r="B149" s="63"/>
      <c r="C149" s="64"/>
      <c r="D149" s="26"/>
      <c r="E149" s="22" t="s">
        <v>76</v>
      </c>
    </row>
    <row r="150" spans="1:5" s="8" customFormat="1" ht="17.25" customHeight="1" thickBot="1">
      <c r="A150" s="37"/>
      <c r="B150" s="63"/>
      <c r="C150" s="64"/>
      <c r="D150" s="26"/>
      <c r="E150" s="22" t="s">
        <v>77</v>
      </c>
    </row>
    <row r="151" spans="1:5" s="6" customFormat="1" ht="18.75" thickBot="1" thickTop="1">
      <c r="A151" s="15" t="s">
        <v>8</v>
      </c>
      <c r="B151" s="24"/>
      <c r="C151" s="70">
        <f>SUM(C146,C126,C112,C108,C103,C137,C122)</f>
        <v>185400</v>
      </c>
      <c r="D151" s="70">
        <f>SUM(D146,D126,D112,D108,D103,D137,D122)</f>
        <v>292093</v>
      </c>
      <c r="E151" s="18"/>
    </row>
    <row r="152" spans="1:5" s="6" customFormat="1" ht="18" thickTop="1">
      <c r="A152" s="57"/>
      <c r="B152" s="58"/>
      <c r="C152" s="87"/>
      <c r="D152" s="87"/>
      <c r="E152" s="60"/>
    </row>
    <row r="153" spans="1:5" s="2" customFormat="1" ht="15.75" customHeight="1">
      <c r="A153" s="7"/>
      <c r="B153" s="7"/>
      <c r="C153" s="7"/>
      <c r="D153" s="7"/>
      <c r="E153" s="5" t="s">
        <v>29</v>
      </c>
    </row>
    <row r="154" spans="1:5" s="2" customFormat="1" ht="15.75" customHeight="1">
      <c r="A154" s="7"/>
      <c r="B154" s="7"/>
      <c r="C154" s="7"/>
      <c r="D154" s="7"/>
      <c r="E154" s="5"/>
    </row>
    <row r="155" spans="1:5" s="2" customFormat="1" ht="15.75" customHeight="1">
      <c r="A155" s="7"/>
      <c r="B155" s="7"/>
      <c r="C155" s="7"/>
      <c r="D155" s="7"/>
      <c r="E155" s="5" t="s">
        <v>30</v>
      </c>
    </row>
    <row r="156" spans="1:5" s="2" customFormat="1" ht="15.75" customHeight="1">
      <c r="A156" s="7"/>
      <c r="B156" s="7"/>
      <c r="C156" s="7"/>
      <c r="D156" s="7"/>
      <c r="E156" s="5"/>
    </row>
    <row r="157" spans="1:5" s="2" customFormat="1" ht="15.75" customHeight="1">
      <c r="A157" s="7"/>
      <c r="B157" s="7"/>
      <c r="C157" s="7"/>
      <c r="D157" s="7"/>
      <c r="E157" s="5"/>
    </row>
  </sheetData>
  <printOptions/>
  <pageMargins left="0.69" right="0.57" top="0.37" bottom="0.52" header="0.3" footer="0.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u8m</cp:lastModifiedBy>
  <cp:lastPrinted>2005-10-03T07:08:25Z</cp:lastPrinted>
  <dcterms:created xsi:type="dcterms:W3CDTF">2000-02-17T09:29:46Z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