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5"/>
  </bookViews>
  <sheets>
    <sheet name="Zarządzenie" sheetId="1" r:id="rId1"/>
    <sheet name="Uzasadnienie" sheetId="2" r:id="rId2"/>
    <sheet name="Zał.1-doch" sheetId="3" r:id="rId3"/>
    <sheet name="Zał.2-wyd" sheetId="4" r:id="rId4"/>
    <sheet name="Zał.3-w.bież" sheetId="5" r:id="rId5"/>
    <sheet name="Zał.4-zlec." sheetId="6" r:id="rId6"/>
  </sheets>
  <definedNames/>
  <calcPr fullCalcOnLoad="1"/>
</workbook>
</file>

<file path=xl/sharedStrings.xml><?xml version="1.0" encoding="utf-8"?>
<sst xmlns="http://schemas.openxmlformats.org/spreadsheetml/2006/main" count="158" uniqueCount="103">
  <si>
    <t>bieżące</t>
  </si>
  <si>
    <t>majątkowe</t>
  </si>
  <si>
    <t>Rozdział</t>
  </si>
  <si>
    <t>§ 1</t>
  </si>
  <si>
    <t>§ 2</t>
  </si>
  <si>
    <t>Dział</t>
  </si>
  <si>
    <t>§ 3</t>
  </si>
  <si>
    <t>Ogółem</t>
  </si>
  <si>
    <t>w tym :</t>
  </si>
  <si>
    <t>Nazwa działu i rozdziału</t>
  </si>
  <si>
    <t>Wydatki ogółem</t>
  </si>
  <si>
    <t>Przed zmianą</t>
  </si>
  <si>
    <t>Po zmianie</t>
  </si>
  <si>
    <t>Zmiana</t>
  </si>
  <si>
    <t>U Z A S A D N I E N I E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</si>
  <si>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</si>
  <si>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</si>
  <si>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</si>
  <si>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</si>
  <si>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</si>
  <si>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</si>
  <si>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Ogółem wydatki</t>
  </si>
  <si>
    <t>Wydatki jednostek budżeto-wych</t>
  </si>
  <si>
    <t>na wynagrodze-nia i składki od nich naliczane</t>
  </si>
  <si>
    <t xml:space="preserve">   Zarządzenie wchodzi w życie z dniem podpisania. </t>
  </si>
  <si>
    <t xml:space="preserve">                                                                                           Burmistrz Miasta Gostynina</t>
  </si>
  <si>
    <t xml:space="preserve">   Zarządzenie zostaje przesłane do Regionalnej Izby Obrachunkowej w Warszawie Zespół w Płocku.</t>
  </si>
  <si>
    <t>związane z realizacją ich statutowych zadań</t>
  </si>
  <si>
    <t>750</t>
  </si>
  <si>
    <t>754</t>
  </si>
  <si>
    <t>ADMINISTRACJA PUBLICZNA</t>
  </si>
  <si>
    <t>zmieniające Uchwałę Budżetową Miasta Gostynina na rok 2011</t>
  </si>
  <si>
    <t xml:space="preserve">                                                                                     mgr inż. Włodzimierz Śniecikowski</t>
  </si>
  <si>
    <t xml:space="preserve">                                                                                  Burmistrz Miasta Gostynina</t>
  </si>
  <si>
    <t xml:space="preserve">                                                                           mgr inż. Włodzimierz Śniecikowski</t>
  </si>
  <si>
    <t>ZMIANY W WYDATKACH NA 2011 ROK</t>
  </si>
  <si>
    <t>ZMIANY W WYDATKACH BIEŻĄCYCH NA 2011 ROK</t>
  </si>
  <si>
    <t xml:space="preserve"> mgr inż. Włodzimierz Śniecikowski</t>
  </si>
  <si>
    <t xml:space="preserve">      Burmistrz Miasta Gostynina</t>
  </si>
  <si>
    <t>Spis powszechny i inne</t>
  </si>
  <si>
    <t>75056</t>
  </si>
  <si>
    <t>zmieniającego Uchwałę Budżetową Miasta Gostynina na rok 2011</t>
  </si>
  <si>
    <t>Planowane wydatki na 2011 rok</t>
  </si>
  <si>
    <t xml:space="preserve">   W Uchwale Budżetowej Miasta Gostynina na rok 2011 Nr 31/V/11 Rady Miejskiej w Gostyninie z dnia 10 lutego 2011 roku wprowadza się następujące zmiany:</t>
  </si>
  <si>
    <t>zgodnie z Załącznikiem nr 1 do niniejszego zarządzenia, zmieniającym Załącznik nr 1 do Uchwały Budżetowej pn. Dochody na 2011 rok.</t>
  </si>
  <si>
    <t>zgodnie z Załącznikiem nr 2 do niniejszego zarządzenia, zmieniającym Załącznik nr 2 do Uchwały Budżetowej pn. Wydatki na 2011 rok.</t>
  </si>
  <si>
    <t>4. Zmiany dochodów i wydatków budżetu obejmują zmiany planu dochodów i wydatków związanych z realizacją zadań z zakresu administracji rządowej i innych zleconych odrębnymi ustawami, zgodnie z Załącznikiem nr 4 do niniejszego zarządzenia, zmieniającym Załącznik nr 4 do Uchwały Budżetowej pn. Dochody i wydatki związane z realizacją zadań z zakresu administracji rządowej i innych zleconych odrębnymi ustawami.</t>
  </si>
  <si>
    <t>ZMIANY W DOCHODACH NA 2011 ROK</t>
  </si>
  <si>
    <t>Źródło dochodów</t>
  </si>
  <si>
    <r>
      <t xml:space="preserve">Ogółem </t>
    </r>
    <r>
      <rPr>
        <sz val="9"/>
        <rFont val="Arial CE"/>
        <family val="0"/>
      </rPr>
      <t>(4 + 7)</t>
    </r>
  </si>
  <si>
    <t>Planowane dochody na 2011 rok</t>
  </si>
  <si>
    <t>z tego:</t>
  </si>
  <si>
    <t>dotacje</t>
  </si>
  <si>
    <t xml:space="preserve">środki europejskie i inne środki pochodzące ze źródeł </t>
  </si>
  <si>
    <t>zagranicznych, niepodlegające zwrotowi</t>
  </si>
  <si>
    <t>852</t>
  </si>
  <si>
    <t>Dochody ogółem</t>
  </si>
  <si>
    <t>Dotacje celowe otrzymane z budżetu państwa na realizację zadań bieżących z zakresu administracji rządowej oraz innych zadań zleconych gminie</t>
  </si>
  <si>
    <t>Dotacje celowe otrzymane z budżetu państwa na realizację własnych zadań bieżących gmin</t>
  </si>
  <si>
    <t>Zmiany w dochodach i wydatkach związanych z realizacją zadań z zakresu administracji rządowej i innych zleconych odrębnymi ustawami</t>
  </si>
  <si>
    <t>Rozdz.</t>
  </si>
  <si>
    <t>Nazwa zadania</t>
  </si>
  <si>
    <t>Dotacje ogółem</t>
  </si>
  <si>
    <r>
      <t xml:space="preserve">z tego </t>
    </r>
    <r>
      <rPr>
        <sz val="10"/>
        <rFont val="Arial CE"/>
        <family val="0"/>
      </rPr>
      <t>(po zmianie)</t>
    </r>
    <r>
      <rPr>
        <b/>
        <sz val="10"/>
        <rFont val="Arial CE"/>
        <family val="2"/>
      </rPr>
      <t>:</t>
    </r>
  </si>
  <si>
    <t>wydatki bieżące</t>
  </si>
  <si>
    <t>wydatki majątkowe</t>
  </si>
  <si>
    <t>010</t>
  </si>
  <si>
    <t>01095</t>
  </si>
  <si>
    <t>Wydatki na zwrot części podatku akcyzowego zawartego w cenie oleju napędowego wykorzystywanego do produkcji rolnej przez producentów rolnych oraz koszty postepowania w sprawie zwrotu podatku</t>
  </si>
  <si>
    <t>75011</t>
  </si>
  <si>
    <t>Wynagrodzenia osobowe i wydatki pochodne od wynagrodzeń dla pracowników Urzędu Stanu Cywilnego oraz pracowników realizujących zadania z zakresu ewidencji ludności</t>
  </si>
  <si>
    <t>751</t>
  </si>
  <si>
    <t>75101</t>
  </si>
  <si>
    <t xml:space="preserve">Wynagrodzenie w ramach umowy-zlecenia dla pracownika prowadzącego i aktualizującego stały rejestr wyborców </t>
  </si>
  <si>
    <t>75414</t>
  </si>
  <si>
    <t>Wydatki na szkolenia z zakresu obrony cywilnej</t>
  </si>
  <si>
    <t>85212</t>
  </si>
  <si>
    <t>Wypłata zasiłków rodzinnych, jednorazowych zapomóg z tytułu urodzenia dziecka oraz świadczeń opiekuńczych i z funduszu alimentacyjnego, wynagrodzenia i wydatki osobowe, wydatki pochodne od wynagrodzeń dla pracowników realizujących te zadania oraz wydatki rzeczowe niezbędne do ich realizacji</t>
  </si>
  <si>
    <t>85213</t>
  </si>
  <si>
    <t>Wydatki na składki na ubezpieczenia zdrowotne dla osób pobierających świadczenia pielęgnacyjne</t>
  </si>
  <si>
    <t>85228</t>
  </si>
  <si>
    <t>Świadczenie specjalistycznych usług opiekuńczych</t>
  </si>
  <si>
    <t>OGÓŁEM</t>
  </si>
  <si>
    <t xml:space="preserve">Wydatki na realizację narodowego spisu powszechnego ludności i mieszkań, w tym na aktualizację zestawień budynków, mieszkań i osób, dodatki spisowe, nagrody oraz wydatki rzeczowe </t>
  </si>
  <si>
    <r>
      <t xml:space="preserve">1. Zwiększa się dochody budżetu ogółem o łączną kwotę </t>
    </r>
    <r>
      <rPr>
        <b/>
        <sz val="11"/>
        <rFont val="Arial"/>
        <family val="2"/>
      </rPr>
      <t>52.053,-zł</t>
    </r>
    <r>
      <rPr>
        <sz val="11"/>
        <rFont val="Arial"/>
        <family val="2"/>
      </rPr>
      <t xml:space="preserve">. Ustala się dochody budżetu w łącznej kwocie </t>
    </r>
    <r>
      <rPr>
        <b/>
        <sz val="11"/>
        <rFont val="Arial"/>
        <family val="2"/>
      </rPr>
      <t>114.365.262,-zł.</t>
    </r>
  </si>
  <si>
    <r>
      <t xml:space="preserve">1) dochody bieżące zwiększa się o kwotę </t>
    </r>
    <r>
      <rPr>
        <b/>
        <sz val="11"/>
        <rFont val="Arial"/>
        <family val="2"/>
      </rPr>
      <t>52.053,-zł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42.955.612,-zł.</t>
    </r>
  </si>
  <si>
    <r>
      <t xml:space="preserve">2. Zwiększa się wydatki budżetu ogółem o łączną kwotę </t>
    </r>
    <r>
      <rPr>
        <b/>
        <sz val="11"/>
        <rFont val="Arial"/>
        <family val="2"/>
      </rPr>
      <t>52.053,-zł</t>
    </r>
    <r>
      <rPr>
        <sz val="11"/>
        <rFont val="Arial"/>
        <family val="2"/>
      </rPr>
      <t xml:space="preserve">. Ustala się wydatki budżetu w łącznej kwocie </t>
    </r>
    <r>
      <rPr>
        <b/>
        <sz val="11"/>
        <rFont val="Arial"/>
        <family val="2"/>
      </rPr>
      <t>114.099.667,-zł.</t>
    </r>
  </si>
  <si>
    <r>
      <t xml:space="preserve">1) wydatki bieżące zwiększa się o kwotę </t>
    </r>
    <r>
      <rPr>
        <b/>
        <sz val="11"/>
        <rFont val="Arial"/>
        <family val="2"/>
      </rPr>
      <t>52.053,-zł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37.321.895,-zł</t>
    </r>
  </si>
  <si>
    <t>854</t>
  </si>
  <si>
    <t>EDUKACYJNA OPIEKA WYCHOWAWCZA</t>
  </si>
  <si>
    <t>85415</t>
  </si>
  <si>
    <t>Pomoc materialna dla uczniów</t>
  </si>
  <si>
    <r>
      <t xml:space="preserve">2. Dochody i wydatki budżetu Miasta zwiększa się o kwotę </t>
    </r>
    <r>
      <rPr>
        <b/>
        <sz val="11"/>
        <rFont val="Arial"/>
        <family val="2"/>
      </rPr>
      <t>37.700,-zł</t>
    </r>
    <r>
      <rPr>
        <sz val="11"/>
        <rFont val="Arial"/>
        <family val="2"/>
      </rPr>
      <t xml:space="preserve"> na podstawie decyzji Wojewody Mazowieckiego nr 76 z dnia 30 czerwca 2011 roku - z tytułu dotacji celowej otrzymanej z budżetu państwa na realizację własnych zadań bieżących gmin z przeznaczeniem na dofinansowanie zakupu podręczników dla uczniów w ramach Rządowego programu pomocy uczniom w 2011 roku - "Wyprawka szkolna".</t>
    </r>
  </si>
  <si>
    <r>
      <t xml:space="preserve">1. Dochody i wydatki budżetu Miasta zwiększa się o kwotę </t>
    </r>
    <r>
      <rPr>
        <b/>
        <sz val="11"/>
        <rFont val="Arial"/>
        <family val="2"/>
      </rPr>
      <t>14.353,-zł</t>
    </r>
    <r>
      <rPr>
        <sz val="11"/>
        <rFont val="Arial"/>
        <family val="2"/>
      </rPr>
      <t xml:space="preserve"> na podstawie informacji Prezesa Głównego Urzedu Statystycznego PK-CBS-OL-45-NSP/371/2011 z dnia 30 czerwca 2011 roku - z tytułu dotacji celowej otrzymanej z budżetu państwa na realizację zadań bieżących z zakresu administracji rządowej oraz innych zadań zleconych gminie z przeznaczeniem na sfinansowanie wydatków osobowych i rzeczowych związanych z narodowym spisem powszechnym ludności i mieszkań w 2011 roku.</t>
    </r>
  </si>
  <si>
    <t>Burmistrza Miasta Gostynina z dnia 15 lipca 2011 roku</t>
  </si>
  <si>
    <r>
      <t xml:space="preserve">Burmistrza Miasta Gostynina z dnia </t>
    </r>
    <r>
      <rPr>
        <b/>
        <sz val="10"/>
        <rFont val="Arial"/>
        <family val="2"/>
      </rPr>
      <t>15 lipca 2011 roku</t>
    </r>
  </si>
  <si>
    <t xml:space="preserve">              Z A R Z Ą D Z E N I E   Nr  46 / 2011</t>
  </si>
  <si>
    <r>
      <t xml:space="preserve">Załącznik nr 1 do zarządzenia nr </t>
    </r>
    <r>
      <rPr>
        <b/>
        <sz val="10"/>
        <rFont val="Arial"/>
        <family val="2"/>
      </rPr>
      <t>46/2011</t>
    </r>
  </si>
  <si>
    <r>
      <t xml:space="preserve">Załącznik nr 2 do zarządzenia nr </t>
    </r>
    <r>
      <rPr>
        <b/>
        <sz val="10"/>
        <rFont val="Arial"/>
        <family val="2"/>
      </rPr>
      <t>46/2011</t>
    </r>
  </si>
  <si>
    <r>
      <t xml:space="preserve">Załącznik nr 3 do zarządzenia nr </t>
    </r>
    <r>
      <rPr>
        <b/>
        <sz val="10"/>
        <rFont val="Arial"/>
        <family val="2"/>
      </rPr>
      <t>46/2011</t>
    </r>
  </si>
  <si>
    <r>
      <t xml:space="preserve">Załącznik nr 4 do zarządzenia nr </t>
    </r>
    <r>
      <rPr>
        <b/>
        <sz val="10"/>
        <rFont val="Arial"/>
        <family val="2"/>
      </rPr>
      <t>46/2011</t>
    </r>
  </si>
  <si>
    <t>3. Zmiany wydatków budżetu obejmują zmiany planu wydatków bieżących, zgodnie z Załącznikiem nr 3 do niniejszego zarządzenia, zmieniającym Załącznik nr 2a do Uchwały Budżetowej pn. Wydatki bieżące na 2011 rok.</t>
  </si>
  <si>
    <t xml:space="preserve">   Na podstawie art. 30 ust. 2 pkt 4 i art. 90 ust. 2 ustawy z dnia 8 marca 1990r. o samorządzie gminnym (Dz.U.z 2001r. Nr 142, poz. 1591 ze zm.) oraz art. 2 pkt 2 i art. 257 pkt 1 ustawy z dnia 27 sierpnia 2009r. o finansach publicznych (Dz.U.Nr 157, poz. 1240 ze zm.) - zarządzam, co następuje: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</si>
</sst>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7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8"/>
      <name val="Arial CE"/>
      <family val="2"/>
    </font>
    <font>
      <sz val="10"/>
      <name val="Czcionka tekstu podstawowego"/>
      <family val="2"/>
    </font>
    <font>
      <sz val="9"/>
      <name val="Arial CE"/>
      <family val="0"/>
    </font>
    <font>
      <b/>
      <sz val="7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Czcionka tekstu podstawowego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FF0000"/>
      <name val="Times New Roman"/>
      <family val="1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Czcionka tekstu podstawowego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67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4" fillId="0" borderId="19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vertical="top" wrapText="1"/>
    </xf>
    <xf numFmtId="0" fontId="70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0" fontId="68" fillId="0" borderId="0" xfId="0" applyFont="1" applyAlignment="1">
      <alignment vertical="top" wrapText="1"/>
    </xf>
    <xf numFmtId="0" fontId="4" fillId="0" borderId="0" xfId="0" applyFont="1" applyFill="1" applyAlignment="1">
      <alignment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/>
    </xf>
    <xf numFmtId="49" fontId="0" fillId="0" borderId="2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3" fontId="73" fillId="0" borderId="0" xfId="0" applyNumberFormat="1" applyFont="1" applyFill="1" applyAlignment="1">
      <alignment vertical="center"/>
    </xf>
    <xf numFmtId="49" fontId="70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49" fontId="70" fillId="0" borderId="2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74" fillId="0" borderId="12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7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2" fillId="0" borderId="17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A10" sqref="A10"/>
    </sheetView>
  </sheetViews>
  <sheetFormatPr defaultColWidth="9.140625" defaultRowHeight="12.75"/>
  <cols>
    <col min="1" max="1" width="94.7109375" style="57" customWidth="1"/>
    <col min="2" max="2" width="54.7109375" style="57" customWidth="1"/>
    <col min="3" max="3" width="10.57421875" style="57" bestFit="1" customWidth="1"/>
    <col min="4" max="4" width="9.421875" style="57" bestFit="1" customWidth="1"/>
    <col min="5" max="5" width="9.8515625" style="57" bestFit="1" customWidth="1"/>
    <col min="6" max="16384" width="9.140625" style="57" customWidth="1"/>
  </cols>
  <sheetData>
    <row r="1" s="15" customFormat="1" ht="21.75" customHeight="1">
      <c r="A1" s="17" t="s">
        <v>96</v>
      </c>
    </row>
    <row r="2" s="15" customFormat="1" ht="21.75" customHeight="1">
      <c r="A2" s="17" t="s">
        <v>94</v>
      </c>
    </row>
    <row r="3" s="15" customFormat="1" ht="21.75" customHeight="1">
      <c r="A3" s="17" t="s">
        <v>31</v>
      </c>
    </row>
    <row r="4" s="15" customFormat="1" ht="14.25" customHeight="1"/>
    <row r="5" s="14" customFormat="1" ht="45.75" customHeight="1">
      <c r="A5" s="20" t="s">
        <v>102</v>
      </c>
    </row>
    <row r="6" s="14" customFormat="1" ht="14.25" customHeight="1">
      <c r="A6" s="56"/>
    </row>
    <row r="7" s="14" customFormat="1" ht="16.5" customHeight="1">
      <c r="A7" s="22" t="s">
        <v>3</v>
      </c>
    </row>
    <row r="8" s="14" customFormat="1" ht="16.5" customHeight="1">
      <c r="A8" s="22"/>
    </row>
    <row r="9" s="14" customFormat="1" ht="28.5">
      <c r="A9" s="20" t="s">
        <v>43</v>
      </c>
    </row>
    <row r="10" s="14" customFormat="1" ht="16.5" customHeight="1">
      <c r="A10" s="20"/>
    </row>
    <row r="11" s="14" customFormat="1" ht="30">
      <c r="A11" s="20" t="s">
        <v>84</v>
      </c>
    </row>
    <row r="12" s="14" customFormat="1" ht="16.5" customHeight="1">
      <c r="A12" s="20" t="s">
        <v>85</v>
      </c>
    </row>
    <row r="13" s="14" customFormat="1" ht="28.5">
      <c r="A13" s="20" t="s">
        <v>44</v>
      </c>
    </row>
    <row r="14" s="14" customFormat="1" ht="15">
      <c r="A14" s="56"/>
    </row>
    <row r="15" s="14" customFormat="1" ht="30">
      <c r="A15" s="20" t="s">
        <v>86</v>
      </c>
    </row>
    <row r="16" s="14" customFormat="1" ht="16.5" customHeight="1">
      <c r="A16" s="20" t="s">
        <v>87</v>
      </c>
    </row>
    <row r="17" s="14" customFormat="1" ht="28.5">
      <c r="A17" s="20" t="s">
        <v>45</v>
      </c>
    </row>
    <row r="18" s="14" customFormat="1" ht="16.5" customHeight="1">
      <c r="A18" s="20"/>
    </row>
    <row r="19" s="55" customFormat="1" ht="42.75">
      <c r="A19" s="20" t="s">
        <v>101</v>
      </c>
    </row>
    <row r="20" s="55" customFormat="1" ht="15">
      <c r="A20" s="20"/>
    </row>
    <row r="21" spans="1:2" s="14" customFormat="1" ht="71.25">
      <c r="A21" s="20" t="s">
        <v>46</v>
      </c>
      <c r="B21" s="16"/>
    </row>
    <row r="22" spans="1:2" s="14" customFormat="1" ht="15.75">
      <c r="A22" s="20"/>
      <c r="B22" s="16"/>
    </row>
    <row r="23" spans="1:2" s="14" customFormat="1" ht="16.5" customHeight="1">
      <c r="A23" s="22" t="s">
        <v>4</v>
      </c>
      <c r="B23" s="16"/>
    </row>
    <row r="24" spans="1:2" s="14" customFormat="1" ht="15.75">
      <c r="A24" s="22"/>
      <c r="B24" s="16"/>
    </row>
    <row r="25" spans="1:2" s="14" customFormat="1" ht="16.5" customHeight="1">
      <c r="A25" s="21" t="s">
        <v>26</v>
      </c>
      <c r="B25" s="16"/>
    </row>
    <row r="26" spans="1:2" s="14" customFormat="1" ht="16.5" customHeight="1">
      <c r="A26" s="21"/>
      <c r="B26" s="16"/>
    </row>
    <row r="27" spans="1:2" s="14" customFormat="1" ht="16.5" customHeight="1">
      <c r="A27" s="22" t="s">
        <v>6</v>
      </c>
      <c r="B27" s="16"/>
    </row>
    <row r="28" spans="1:2" s="14" customFormat="1" ht="16.5" customHeight="1">
      <c r="A28" s="22"/>
      <c r="B28" s="16"/>
    </row>
    <row r="29" spans="1:2" s="14" customFormat="1" ht="16.5" customHeight="1">
      <c r="A29" s="21" t="s">
        <v>24</v>
      </c>
      <c r="B29" s="16"/>
    </row>
    <row r="30" s="14" customFormat="1" ht="16.5" customHeight="1">
      <c r="A30" s="21"/>
    </row>
    <row r="31" s="14" customFormat="1" ht="15.75">
      <c r="A31" s="19" t="s">
        <v>25</v>
      </c>
    </row>
    <row r="32" spans="1:2" s="14" customFormat="1" ht="16.5" customHeight="1">
      <c r="A32" s="23"/>
      <c r="B32" s="66"/>
    </row>
    <row r="33" spans="1:2" s="14" customFormat="1" ht="16.5" customHeight="1">
      <c r="A33" s="19" t="s">
        <v>32</v>
      </c>
      <c r="B33" s="66"/>
    </row>
    <row r="34" s="14" customFormat="1" ht="16.5" customHeight="1">
      <c r="A34" s="57"/>
    </row>
    <row r="35" s="14" customFormat="1" ht="15" customHeight="1">
      <c r="A35" s="57"/>
    </row>
    <row r="36" s="14" customFormat="1" ht="16.5" customHeight="1">
      <c r="A36" s="57"/>
    </row>
    <row r="37" s="55" customFormat="1" ht="16.5" customHeight="1">
      <c r="A37" s="57"/>
    </row>
    <row r="38" s="55" customFormat="1" ht="17.25" customHeight="1">
      <c r="A38" s="57"/>
    </row>
    <row r="39" s="55" customFormat="1" ht="10.5" customHeight="1">
      <c r="A39" s="28"/>
    </row>
    <row r="40" s="55" customFormat="1" ht="17.25" customHeight="1">
      <c r="A40" s="28"/>
    </row>
    <row r="41" ht="15.75">
      <c r="A41" s="28"/>
    </row>
  </sheetData>
  <sheetProtection/>
  <printOptions/>
  <pageMargins left="0.59" right="0.55" top="1.07" bottom="0.79" header="0.5118110236220472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82.00390625" style="52" customWidth="1"/>
    <col min="2" max="16384" width="9.140625" style="52" customWidth="1"/>
  </cols>
  <sheetData>
    <row r="1" ht="15.75">
      <c r="A1" s="18" t="s">
        <v>14</v>
      </c>
    </row>
    <row r="2" ht="15" customHeight="1">
      <c r="A2" s="60"/>
    </row>
    <row r="3" spans="1:2" ht="102" customHeight="1">
      <c r="A3" s="71" t="s">
        <v>93</v>
      </c>
      <c r="B3" s="73"/>
    </row>
    <row r="4" ht="10.5" customHeight="1">
      <c r="A4" s="60"/>
    </row>
    <row r="5" spans="1:2" ht="75" customHeight="1">
      <c r="A5" s="71" t="s">
        <v>92</v>
      </c>
      <c r="B5" s="73"/>
    </row>
    <row r="6" ht="15" customHeight="1">
      <c r="A6" s="60"/>
    </row>
    <row r="7" ht="15" customHeight="1">
      <c r="A7" s="60"/>
    </row>
    <row r="8" ht="15.75">
      <c r="A8" s="19" t="s">
        <v>33</v>
      </c>
    </row>
    <row r="9" ht="22.5" customHeight="1">
      <c r="A9" s="23"/>
    </row>
    <row r="10" ht="15.75">
      <c r="A10" s="19" t="s">
        <v>34</v>
      </c>
    </row>
  </sheetData>
  <sheetProtection/>
  <printOptions/>
  <pageMargins left="0.9055118110236221" right="0.9055118110236221" top="1.1023622047244095" bottom="0.5511811023622047" header="0.6299212598425197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0">
      <selection activeCell="K2" sqref="K2"/>
    </sheetView>
  </sheetViews>
  <sheetFormatPr defaultColWidth="9.140625" defaultRowHeight="12.75"/>
  <cols>
    <col min="1" max="1" width="5.7109375" style="80" customWidth="1"/>
    <col min="2" max="2" width="28.7109375" style="80" customWidth="1"/>
    <col min="3" max="10" width="11.7109375" style="80" customWidth="1"/>
    <col min="11" max="11" width="12.00390625" style="80" customWidth="1"/>
    <col min="12" max="12" width="10.140625" style="80" bestFit="1" customWidth="1"/>
    <col min="13" max="16384" width="9.140625" style="80" customWidth="1"/>
  </cols>
  <sheetData>
    <row r="1" spans="2:11" ht="15" customHeight="1">
      <c r="B1" s="81"/>
      <c r="H1" s="82"/>
      <c r="K1" s="13" t="s">
        <v>97</v>
      </c>
    </row>
    <row r="2" spans="2:11" ht="15" customHeight="1">
      <c r="B2" s="81"/>
      <c r="H2" s="82"/>
      <c r="K2" s="13" t="s">
        <v>95</v>
      </c>
    </row>
    <row r="3" spans="2:11" ht="15" customHeight="1">
      <c r="B3" s="81"/>
      <c r="H3" s="82"/>
      <c r="K3" s="13" t="s">
        <v>41</v>
      </c>
    </row>
    <row r="4" spans="1:2" s="85" customFormat="1" ht="25.5" customHeight="1">
      <c r="A4" s="83" t="s">
        <v>47</v>
      </c>
      <c r="B4" s="84"/>
    </row>
    <row r="5" spans="1:11" ht="15" customHeight="1">
      <c r="A5" s="157" t="s">
        <v>5</v>
      </c>
      <c r="B5" s="157" t="s">
        <v>48</v>
      </c>
      <c r="C5" s="160" t="s">
        <v>49</v>
      </c>
      <c r="D5" s="161"/>
      <c r="E5" s="162"/>
      <c r="F5" s="86"/>
      <c r="G5" s="86"/>
      <c r="H5" s="87" t="s">
        <v>50</v>
      </c>
      <c r="I5" s="86"/>
      <c r="J5" s="86"/>
      <c r="K5" s="88"/>
    </row>
    <row r="6" spans="1:11" s="91" customFormat="1" ht="15" customHeight="1">
      <c r="A6" s="158"/>
      <c r="B6" s="158"/>
      <c r="C6" s="163"/>
      <c r="D6" s="164"/>
      <c r="E6" s="165"/>
      <c r="F6" s="89"/>
      <c r="G6" s="89"/>
      <c r="H6" s="89"/>
      <c r="I6" s="89" t="s">
        <v>51</v>
      </c>
      <c r="J6" s="89"/>
      <c r="K6" s="90"/>
    </row>
    <row r="7" spans="1:11" s="91" customFormat="1" ht="15" customHeight="1">
      <c r="A7" s="158"/>
      <c r="B7" s="158"/>
      <c r="C7" s="163"/>
      <c r="D7" s="164"/>
      <c r="E7" s="165"/>
      <c r="F7" s="92"/>
      <c r="G7" s="169" t="s">
        <v>15</v>
      </c>
      <c r="H7" s="170"/>
      <c r="I7" s="93"/>
      <c r="J7" s="169" t="s">
        <v>15</v>
      </c>
      <c r="K7" s="170"/>
    </row>
    <row r="8" spans="1:11" s="91" customFormat="1" ht="45.75" customHeight="1">
      <c r="A8" s="158"/>
      <c r="B8" s="158"/>
      <c r="C8" s="166"/>
      <c r="D8" s="167"/>
      <c r="E8" s="168"/>
      <c r="F8" s="94" t="s">
        <v>0</v>
      </c>
      <c r="G8" s="93" t="s">
        <v>52</v>
      </c>
      <c r="H8" s="95" t="s">
        <v>53</v>
      </c>
      <c r="I8" s="94" t="s">
        <v>1</v>
      </c>
      <c r="J8" s="93" t="s">
        <v>52</v>
      </c>
      <c r="K8" s="95" t="s">
        <v>53</v>
      </c>
    </row>
    <row r="9" spans="1:11" s="91" customFormat="1" ht="27" customHeight="1">
      <c r="A9" s="159"/>
      <c r="B9" s="159"/>
      <c r="C9" s="96" t="s">
        <v>11</v>
      </c>
      <c r="D9" s="97" t="s">
        <v>13</v>
      </c>
      <c r="E9" s="98" t="s">
        <v>12</v>
      </c>
      <c r="F9" s="99"/>
      <c r="G9" s="99"/>
      <c r="H9" s="100" t="s">
        <v>54</v>
      </c>
      <c r="I9" s="99"/>
      <c r="J9" s="99"/>
      <c r="K9" s="100" t="s">
        <v>54</v>
      </c>
    </row>
    <row r="10" spans="1:11" s="105" customFormat="1" ht="7.5" customHeight="1">
      <c r="A10" s="101">
        <v>1</v>
      </c>
      <c r="B10" s="101">
        <v>2</v>
      </c>
      <c r="C10" s="102"/>
      <c r="D10" s="103">
        <v>3</v>
      </c>
      <c r="E10" s="104"/>
      <c r="F10" s="101">
        <v>4</v>
      </c>
      <c r="G10" s="101">
        <v>5</v>
      </c>
      <c r="H10" s="101">
        <v>6</v>
      </c>
      <c r="I10" s="101">
        <v>7</v>
      </c>
      <c r="J10" s="101">
        <v>8</v>
      </c>
      <c r="K10" s="101">
        <v>9</v>
      </c>
    </row>
    <row r="11" spans="1:13" s="110" customFormat="1" ht="16.5" customHeight="1">
      <c r="A11" s="106" t="s">
        <v>28</v>
      </c>
      <c r="B11" s="118" t="s">
        <v>30</v>
      </c>
      <c r="C11" s="107">
        <v>180855</v>
      </c>
      <c r="D11" s="107">
        <f>SUM(D12)</f>
        <v>14353</v>
      </c>
      <c r="E11" s="108">
        <f>SUM(C11:D11)</f>
        <v>195208</v>
      </c>
      <c r="F11" s="107">
        <v>195208</v>
      </c>
      <c r="G11" s="107">
        <v>152857</v>
      </c>
      <c r="H11" s="107">
        <v>0</v>
      </c>
      <c r="I11" s="107">
        <v>0</v>
      </c>
      <c r="J11" s="109">
        <v>0</v>
      </c>
      <c r="K11" s="109">
        <v>0</v>
      </c>
      <c r="M11" s="111"/>
    </row>
    <row r="12" spans="1:11" s="116" customFormat="1" ht="63.75">
      <c r="A12" s="112"/>
      <c r="B12" s="119" t="s">
        <v>57</v>
      </c>
      <c r="C12" s="113">
        <v>138504</v>
      </c>
      <c r="D12" s="113">
        <f>SUM(F12,I12)</f>
        <v>14353</v>
      </c>
      <c r="E12" s="114">
        <f>SUM(C12:D12)</f>
        <v>152857</v>
      </c>
      <c r="F12" s="113">
        <v>14353</v>
      </c>
      <c r="G12" s="113">
        <v>14353</v>
      </c>
      <c r="H12" s="113">
        <v>0</v>
      </c>
      <c r="I12" s="113">
        <v>0</v>
      </c>
      <c r="J12" s="115">
        <v>0</v>
      </c>
      <c r="K12" s="115">
        <v>0</v>
      </c>
    </row>
    <row r="13" spans="1:13" s="110" customFormat="1" ht="25.5">
      <c r="A13" s="106" t="s">
        <v>88</v>
      </c>
      <c r="B13" s="53" t="s">
        <v>89</v>
      </c>
      <c r="C13" s="107">
        <v>159760</v>
      </c>
      <c r="D13" s="107">
        <f>SUM(D14)</f>
        <v>37700</v>
      </c>
      <c r="E13" s="108">
        <f>SUM(C13:D13)</f>
        <v>197460</v>
      </c>
      <c r="F13" s="107">
        <v>197460</v>
      </c>
      <c r="G13" s="107">
        <v>197460</v>
      </c>
      <c r="H13" s="107">
        <v>0</v>
      </c>
      <c r="I13" s="107">
        <v>0</v>
      </c>
      <c r="J13" s="120">
        <v>0</v>
      </c>
      <c r="K13" s="109">
        <v>0</v>
      </c>
      <c r="M13" s="111"/>
    </row>
    <row r="14" spans="1:11" s="116" customFormat="1" ht="38.25">
      <c r="A14" s="117"/>
      <c r="B14" s="131" t="s">
        <v>58</v>
      </c>
      <c r="C14" s="113">
        <v>159760</v>
      </c>
      <c r="D14" s="113">
        <f>SUM(F14,I14)</f>
        <v>37700</v>
      </c>
      <c r="E14" s="114">
        <f>SUM(C14:D14)</f>
        <v>197460</v>
      </c>
      <c r="F14" s="113">
        <v>37700</v>
      </c>
      <c r="G14" s="113">
        <v>37700</v>
      </c>
      <c r="H14" s="113">
        <v>0</v>
      </c>
      <c r="I14" s="113">
        <v>0</v>
      </c>
      <c r="J14" s="115">
        <v>0</v>
      </c>
      <c r="K14" s="115">
        <v>0</v>
      </c>
    </row>
    <row r="15" spans="1:11" s="125" customFormat="1" ht="16.5" customHeight="1">
      <c r="A15" s="155" t="s">
        <v>56</v>
      </c>
      <c r="B15" s="156"/>
      <c r="C15" s="122">
        <v>114313209</v>
      </c>
      <c r="D15" s="122">
        <f>SUM(D11,D13)</f>
        <v>52053</v>
      </c>
      <c r="E15" s="123">
        <f>SUM(C15:D15)</f>
        <v>114365262</v>
      </c>
      <c r="F15" s="124">
        <v>42955612</v>
      </c>
      <c r="G15" s="124">
        <v>5209386</v>
      </c>
      <c r="H15" s="124">
        <v>187908</v>
      </c>
      <c r="I15" s="124">
        <v>71409650</v>
      </c>
      <c r="J15" s="124">
        <v>230450</v>
      </c>
      <c r="K15" s="124">
        <v>68400000</v>
      </c>
    </row>
    <row r="16" spans="1:11" s="125" customFormat="1" ht="15" customHeight="1">
      <c r="A16" s="126"/>
      <c r="B16" s="126"/>
      <c r="C16" s="127"/>
      <c r="D16" s="127"/>
      <c r="E16" s="128"/>
      <c r="F16" s="127"/>
      <c r="G16" s="127"/>
      <c r="H16" s="127"/>
      <c r="I16" s="127"/>
      <c r="J16" s="127"/>
      <c r="K16" s="127"/>
    </row>
    <row r="17" spans="2:9" ht="15.75">
      <c r="B17" s="129"/>
      <c r="E17" s="130"/>
      <c r="F17" s="130"/>
      <c r="G17" s="130"/>
      <c r="H17" s="19" t="s">
        <v>38</v>
      </c>
      <c r="I17" s="17"/>
    </row>
    <row r="18" spans="2:9" ht="11.25" customHeight="1">
      <c r="B18" s="85"/>
      <c r="E18" s="130"/>
      <c r="F18" s="130"/>
      <c r="H18" s="23"/>
      <c r="I18" s="17"/>
    </row>
    <row r="19" spans="2:9" ht="15.75">
      <c r="B19" s="85"/>
      <c r="D19" s="130"/>
      <c r="E19" s="130"/>
      <c r="F19" s="130"/>
      <c r="H19" s="19" t="s">
        <v>37</v>
      </c>
      <c r="I19" s="17"/>
    </row>
    <row r="20" spans="1:6" ht="12.75">
      <c r="A20" s="61"/>
      <c r="B20" s="85"/>
      <c r="F20" s="130"/>
    </row>
    <row r="21" ht="12.75">
      <c r="B21" s="85"/>
    </row>
    <row r="22" ht="12.75">
      <c r="B22" s="85"/>
    </row>
    <row r="23" ht="12.75">
      <c r="B23" s="85"/>
    </row>
    <row r="24" ht="12.75">
      <c r="B24" s="85"/>
    </row>
    <row r="25" spans="2:11" ht="12.75">
      <c r="B25" s="85"/>
      <c r="E25" s="130"/>
      <c r="F25" s="130"/>
      <c r="G25" s="130"/>
      <c r="H25" s="130"/>
      <c r="I25" s="130"/>
      <c r="J25" s="130"/>
      <c r="K25" s="130"/>
    </row>
    <row r="26" ht="12.75">
      <c r="B26" s="85"/>
    </row>
    <row r="27" ht="12.75">
      <c r="B27" s="85"/>
    </row>
    <row r="28" ht="12.75">
      <c r="B28" s="85"/>
    </row>
    <row r="29" ht="12.75">
      <c r="B29" s="85"/>
    </row>
    <row r="30" ht="12.75">
      <c r="B30" s="85"/>
    </row>
    <row r="31" ht="12.75">
      <c r="B31" s="85"/>
    </row>
    <row r="32" ht="12.75">
      <c r="B32" s="85"/>
    </row>
    <row r="33" ht="12.75">
      <c r="B33" s="85"/>
    </row>
    <row r="34" ht="12.75">
      <c r="B34" s="85"/>
    </row>
    <row r="35" ht="12.75">
      <c r="B35" s="85"/>
    </row>
    <row r="36" ht="12.75">
      <c r="B36" s="85"/>
    </row>
    <row r="37" ht="12.75">
      <c r="B37" s="85"/>
    </row>
    <row r="38" ht="12.75">
      <c r="B38" s="85"/>
    </row>
    <row r="39" ht="12.75">
      <c r="B39" s="85"/>
    </row>
    <row r="40" ht="12.75">
      <c r="B40" s="85"/>
    </row>
    <row r="41" ht="12.75">
      <c r="B41" s="85"/>
    </row>
    <row r="42" ht="12.75">
      <c r="B42" s="85"/>
    </row>
    <row r="43" ht="12.75">
      <c r="B43" s="85"/>
    </row>
    <row r="44" ht="12.75">
      <c r="B44" s="85"/>
    </row>
    <row r="45" ht="12.75">
      <c r="B45" s="85"/>
    </row>
    <row r="46" ht="12.75">
      <c r="B46" s="85"/>
    </row>
    <row r="47" ht="12.75">
      <c r="B47" s="85"/>
    </row>
  </sheetData>
  <sheetProtection/>
  <mergeCells count="6">
    <mergeCell ref="A15:B15"/>
    <mergeCell ref="A5:A9"/>
    <mergeCell ref="B5:B9"/>
    <mergeCell ref="C5:E8"/>
    <mergeCell ref="G7:H7"/>
    <mergeCell ref="J7:K7"/>
  </mergeCells>
  <printOptions/>
  <pageMargins left="0.51" right="0.4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47.140625" style="0" customWidth="1"/>
    <col min="4" max="8" width="14.7109375" style="0" customWidth="1"/>
    <col min="9" max="9" width="11.140625" style="0" bestFit="1" customWidth="1"/>
  </cols>
  <sheetData>
    <row r="1" spans="3:8" ht="16.5" customHeight="1">
      <c r="C1" s="10"/>
      <c r="H1" s="13" t="s">
        <v>98</v>
      </c>
    </row>
    <row r="2" spans="3:8" ht="16.5" customHeight="1">
      <c r="C2" s="1"/>
      <c r="H2" s="13" t="s">
        <v>95</v>
      </c>
    </row>
    <row r="3" spans="3:8" ht="16.5" customHeight="1">
      <c r="C3" s="1"/>
      <c r="H3" s="13" t="s">
        <v>41</v>
      </c>
    </row>
    <row r="4" spans="3:8" ht="16.5" customHeight="1">
      <c r="C4" s="1"/>
      <c r="H4" s="13"/>
    </row>
    <row r="5" s="7" customFormat="1" ht="20.25" customHeight="1">
      <c r="A5" s="75" t="s">
        <v>35</v>
      </c>
    </row>
    <row r="6" spans="1:8" s="2" customFormat="1" ht="16.5" customHeight="1">
      <c r="A6" s="157" t="s">
        <v>5</v>
      </c>
      <c r="B6" s="157" t="s">
        <v>2</v>
      </c>
      <c r="C6" s="157" t="s">
        <v>9</v>
      </c>
      <c r="D6" s="175" t="s">
        <v>42</v>
      </c>
      <c r="E6" s="175"/>
      <c r="F6" s="175"/>
      <c r="G6" s="175"/>
      <c r="H6" s="176"/>
    </row>
    <row r="7" spans="1:8" s="2" customFormat="1" ht="16.5" customHeight="1">
      <c r="A7" s="174"/>
      <c r="B7" s="174"/>
      <c r="C7" s="174"/>
      <c r="D7" s="96"/>
      <c r="E7" s="147" t="s">
        <v>7</v>
      </c>
      <c r="F7" s="98"/>
      <c r="G7" s="177" t="s">
        <v>8</v>
      </c>
      <c r="H7" s="178"/>
    </row>
    <row r="8" spans="1:8" s="2" customFormat="1" ht="16.5" customHeight="1">
      <c r="A8" s="94"/>
      <c r="B8" s="94"/>
      <c r="C8" s="94"/>
      <c r="D8" s="98" t="s">
        <v>11</v>
      </c>
      <c r="E8" s="135" t="s">
        <v>13</v>
      </c>
      <c r="F8" s="98" t="s">
        <v>12</v>
      </c>
      <c r="G8" s="148" t="s">
        <v>0</v>
      </c>
      <c r="H8" s="149" t="s">
        <v>1</v>
      </c>
    </row>
    <row r="9" spans="1:8" s="4" customFormat="1" ht="7.5" customHeight="1">
      <c r="A9" s="3">
        <v>1</v>
      </c>
      <c r="B9" s="3">
        <v>2</v>
      </c>
      <c r="C9" s="3">
        <v>3</v>
      </c>
      <c r="D9" s="24"/>
      <c r="E9" s="26">
        <v>4</v>
      </c>
      <c r="F9" s="25"/>
      <c r="G9" s="3">
        <v>5</v>
      </c>
      <c r="H9" s="3">
        <v>6</v>
      </c>
    </row>
    <row r="10" spans="1:9" s="6" customFormat="1" ht="18" customHeight="1">
      <c r="A10" s="39" t="s">
        <v>28</v>
      </c>
      <c r="B10" s="11"/>
      <c r="C10" s="53" t="s">
        <v>30</v>
      </c>
      <c r="D10" s="5">
        <v>5468168</v>
      </c>
      <c r="E10" s="5">
        <f>SUM(E11)</f>
        <v>14353</v>
      </c>
      <c r="F10" s="5">
        <f>SUM(D10:E10)</f>
        <v>5482521</v>
      </c>
      <c r="G10" s="51">
        <v>5323448</v>
      </c>
      <c r="H10" s="51">
        <v>159073</v>
      </c>
      <c r="I10" s="65"/>
    </row>
    <row r="11" spans="1:8" s="47" customFormat="1" ht="16.5" customHeight="1">
      <c r="A11" s="67"/>
      <c r="B11" s="72" t="s">
        <v>40</v>
      </c>
      <c r="C11" s="74" t="s">
        <v>39</v>
      </c>
      <c r="D11" s="69">
        <v>17095</v>
      </c>
      <c r="E11" s="58">
        <f>SUM(G11)</f>
        <v>14353</v>
      </c>
      <c r="F11" s="30">
        <f>SUM(D11:E11)</f>
        <v>31448</v>
      </c>
      <c r="G11" s="30">
        <v>14353</v>
      </c>
      <c r="H11" s="29">
        <v>0</v>
      </c>
    </row>
    <row r="12" spans="1:9" s="6" customFormat="1" ht="18" customHeight="1">
      <c r="A12" s="39" t="s">
        <v>88</v>
      </c>
      <c r="B12" s="11"/>
      <c r="C12" s="53" t="s">
        <v>89</v>
      </c>
      <c r="D12" s="5">
        <v>451560</v>
      </c>
      <c r="E12" s="5">
        <f>SUM(E13)</f>
        <v>37700</v>
      </c>
      <c r="F12" s="5">
        <f>SUM(D12:E12)</f>
        <v>489260</v>
      </c>
      <c r="G12" s="51">
        <v>489260</v>
      </c>
      <c r="H12" s="51">
        <v>0</v>
      </c>
      <c r="I12" s="65"/>
    </row>
    <row r="13" spans="1:8" s="47" customFormat="1" ht="16.5" customHeight="1">
      <c r="A13" s="67"/>
      <c r="B13" s="72" t="s">
        <v>90</v>
      </c>
      <c r="C13" s="74" t="s">
        <v>91</v>
      </c>
      <c r="D13" s="69">
        <v>159760</v>
      </c>
      <c r="E13" s="58">
        <f>SUM(G13)</f>
        <v>37700</v>
      </c>
      <c r="F13" s="30">
        <f>SUM(D13:E13)</f>
        <v>197460</v>
      </c>
      <c r="G13" s="30">
        <v>37700</v>
      </c>
      <c r="H13" s="29">
        <v>0</v>
      </c>
    </row>
    <row r="14" spans="1:9" s="9" customFormat="1" ht="19.5" customHeight="1">
      <c r="A14" s="171" t="s">
        <v>10</v>
      </c>
      <c r="B14" s="172"/>
      <c r="C14" s="173"/>
      <c r="D14" s="54">
        <v>114047614</v>
      </c>
      <c r="E14" s="54">
        <f>SUM(E10,E12)</f>
        <v>52053</v>
      </c>
      <c r="F14" s="54">
        <f>SUM(D14:E14)</f>
        <v>114099667</v>
      </c>
      <c r="G14" s="54">
        <v>37321895</v>
      </c>
      <c r="H14" s="68">
        <v>76777772</v>
      </c>
      <c r="I14" s="62"/>
    </row>
    <row r="15" spans="3:8" ht="15" customHeight="1">
      <c r="C15" s="7"/>
      <c r="F15" s="27"/>
      <c r="H15" s="27"/>
    </row>
    <row r="16" spans="3:7" ht="15.75">
      <c r="C16" s="7"/>
      <c r="D16" s="27"/>
      <c r="E16" s="27"/>
      <c r="F16" s="19" t="s">
        <v>38</v>
      </c>
      <c r="G16" s="18"/>
    </row>
    <row r="17" spans="3:7" ht="15.75">
      <c r="C17" s="7"/>
      <c r="D17" s="27"/>
      <c r="F17" s="23"/>
      <c r="G17" s="18"/>
    </row>
    <row r="18" spans="3:7" ht="15.75">
      <c r="C18" s="7"/>
      <c r="D18" s="27"/>
      <c r="E18" s="27"/>
      <c r="F18" s="19" t="s">
        <v>37</v>
      </c>
      <c r="G18" s="18"/>
    </row>
    <row r="19" spans="3:5" ht="12.75">
      <c r="C19" s="7"/>
      <c r="E19" s="27"/>
    </row>
    <row r="20" ht="12.75">
      <c r="C20" s="7"/>
    </row>
    <row r="21" ht="12.75">
      <c r="C21" s="7"/>
    </row>
    <row r="22" spans="3:6" ht="12.75">
      <c r="C22" s="7"/>
      <c r="F22" s="27"/>
    </row>
    <row r="23" spans="3:6" ht="12.75">
      <c r="C23" s="7"/>
      <c r="F23" s="2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</sheetData>
  <sheetProtection/>
  <mergeCells count="6">
    <mergeCell ref="A14:C14"/>
    <mergeCell ref="A6:A7"/>
    <mergeCell ref="B6:B7"/>
    <mergeCell ref="C6:C7"/>
    <mergeCell ref="D6:H6"/>
    <mergeCell ref="G7:H7"/>
  </mergeCells>
  <printOptions/>
  <pageMargins left="0.69" right="0.61" top="1.02" bottom="0.61" header="0.47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C7">
      <selection activeCell="N2" sqref="N2"/>
    </sheetView>
  </sheetViews>
  <sheetFormatPr defaultColWidth="9.140625" defaultRowHeight="12.75"/>
  <cols>
    <col min="1" max="1" width="4.7109375" style="7" customWidth="1"/>
    <col min="2" max="2" width="7.28125" style="7" customWidth="1"/>
    <col min="3" max="3" width="27.57421875" style="7" customWidth="1"/>
    <col min="4" max="8" width="10.140625" style="7" customWidth="1"/>
    <col min="9" max="10" width="9.7109375" style="7" customWidth="1"/>
    <col min="15" max="15" width="10.140625" style="0" bestFit="1" customWidth="1"/>
  </cols>
  <sheetData>
    <row r="1" spans="1:14" ht="15" customHeight="1">
      <c r="A1" s="9"/>
      <c r="B1" s="31"/>
      <c r="C1" s="31"/>
      <c r="D1" s="31"/>
      <c r="E1" s="31"/>
      <c r="F1" s="31"/>
      <c r="G1" s="31"/>
      <c r="H1" s="32"/>
      <c r="I1" s="33"/>
      <c r="J1" s="31"/>
      <c r="N1" s="13" t="s">
        <v>99</v>
      </c>
    </row>
    <row r="2" spans="1:14" ht="15" customHeight="1">
      <c r="A2" s="9"/>
      <c r="B2" s="31"/>
      <c r="C2" s="31"/>
      <c r="D2" s="31"/>
      <c r="E2" s="63"/>
      <c r="F2" s="70"/>
      <c r="G2" s="70"/>
      <c r="H2" s="31"/>
      <c r="I2" s="33"/>
      <c r="J2" s="31"/>
      <c r="N2" s="13" t="s">
        <v>95</v>
      </c>
    </row>
    <row r="3" spans="1:14" ht="15" customHeight="1">
      <c r="A3" s="9"/>
      <c r="B3" s="31"/>
      <c r="C3" s="31"/>
      <c r="D3" s="31"/>
      <c r="E3" s="31"/>
      <c r="F3" s="31"/>
      <c r="G3" s="31"/>
      <c r="H3" s="31"/>
      <c r="I3" s="33"/>
      <c r="J3" s="31"/>
      <c r="N3" s="13" t="s">
        <v>41</v>
      </c>
    </row>
    <row r="4" spans="1:10" ht="21" customHeight="1">
      <c r="A4" s="34" t="s">
        <v>36</v>
      </c>
      <c r="B4" s="35"/>
      <c r="C4" s="35"/>
      <c r="D4" s="35"/>
      <c r="E4" s="35"/>
      <c r="F4" s="35"/>
      <c r="I4" s="42"/>
      <c r="J4" s="36"/>
    </row>
    <row r="5" spans="1:14" s="37" customFormat="1" ht="20.25" customHeight="1">
      <c r="A5" s="181" t="s">
        <v>5</v>
      </c>
      <c r="B5" s="181" t="s">
        <v>2</v>
      </c>
      <c r="C5" s="181" t="s">
        <v>9</v>
      </c>
      <c r="D5" s="150"/>
      <c r="E5" s="151" t="s">
        <v>7</v>
      </c>
      <c r="F5" s="152"/>
      <c r="G5" s="181" t="s">
        <v>22</v>
      </c>
      <c r="H5" s="179" t="s">
        <v>15</v>
      </c>
      <c r="I5" s="180"/>
      <c r="J5" s="181" t="s">
        <v>16</v>
      </c>
      <c r="K5" s="186" t="s">
        <v>17</v>
      </c>
      <c r="L5" s="186" t="s">
        <v>18</v>
      </c>
      <c r="M5" s="181" t="s">
        <v>19</v>
      </c>
      <c r="N5" s="181" t="s">
        <v>20</v>
      </c>
    </row>
    <row r="6" spans="1:14" s="37" customFormat="1" ht="44.25" customHeight="1">
      <c r="A6" s="182"/>
      <c r="B6" s="182"/>
      <c r="C6" s="182"/>
      <c r="D6" s="153" t="s">
        <v>11</v>
      </c>
      <c r="E6" s="153" t="s">
        <v>13</v>
      </c>
      <c r="F6" s="153" t="s">
        <v>12</v>
      </c>
      <c r="G6" s="182"/>
      <c r="H6" s="154" t="s">
        <v>23</v>
      </c>
      <c r="I6" s="154" t="s">
        <v>27</v>
      </c>
      <c r="J6" s="182"/>
      <c r="K6" s="187"/>
      <c r="L6" s="187"/>
      <c r="M6" s="182"/>
      <c r="N6" s="182"/>
    </row>
    <row r="7" spans="1:14" s="37" customFormat="1" ht="7.5" customHeight="1">
      <c r="A7" s="38">
        <v>1</v>
      </c>
      <c r="B7" s="38">
        <v>2</v>
      </c>
      <c r="C7" s="38">
        <v>3</v>
      </c>
      <c r="D7" s="43"/>
      <c r="E7" s="44">
        <v>4</v>
      </c>
      <c r="F7" s="45"/>
      <c r="G7" s="38">
        <v>5</v>
      </c>
      <c r="H7" s="38">
        <v>6</v>
      </c>
      <c r="I7" s="38">
        <v>7</v>
      </c>
      <c r="J7" s="38">
        <v>8</v>
      </c>
      <c r="K7" s="38">
        <v>9</v>
      </c>
      <c r="L7" s="38">
        <v>10</v>
      </c>
      <c r="M7" s="38">
        <v>11</v>
      </c>
      <c r="N7" s="38">
        <v>12</v>
      </c>
    </row>
    <row r="8" spans="1:15" s="6" customFormat="1" ht="18" customHeight="1">
      <c r="A8" s="39" t="s">
        <v>28</v>
      </c>
      <c r="B8" s="11"/>
      <c r="C8" s="53" t="s">
        <v>30</v>
      </c>
      <c r="D8" s="40">
        <v>5309095</v>
      </c>
      <c r="E8" s="40">
        <f>SUM(E9)</f>
        <v>14353</v>
      </c>
      <c r="F8" s="40">
        <f>SUM(D8:E8)</f>
        <v>5323448</v>
      </c>
      <c r="G8" s="40">
        <f>SUM(H8:I8)</f>
        <v>5072548</v>
      </c>
      <c r="H8" s="40">
        <v>3933348</v>
      </c>
      <c r="I8" s="40">
        <v>1139200</v>
      </c>
      <c r="J8" s="40">
        <v>0</v>
      </c>
      <c r="K8" s="40">
        <v>250900</v>
      </c>
      <c r="L8" s="40">
        <v>0</v>
      </c>
      <c r="M8" s="40">
        <v>0</v>
      </c>
      <c r="N8" s="40">
        <v>0</v>
      </c>
      <c r="O8" s="65"/>
    </row>
    <row r="9" spans="1:14" s="47" customFormat="1" ht="16.5" customHeight="1">
      <c r="A9" s="64"/>
      <c r="B9" s="76" t="s">
        <v>40</v>
      </c>
      <c r="C9" s="77" t="s">
        <v>39</v>
      </c>
      <c r="D9" s="46">
        <v>17095</v>
      </c>
      <c r="E9" s="46">
        <f>SUM(G9,J9:N9)</f>
        <v>14353</v>
      </c>
      <c r="F9" s="46">
        <f>SUM(D9:E9)</f>
        <v>31448</v>
      </c>
      <c r="G9" s="46">
        <f>SUM(H9:I9)</f>
        <v>3565</v>
      </c>
      <c r="H9" s="46">
        <v>3564</v>
      </c>
      <c r="I9" s="59">
        <v>1</v>
      </c>
      <c r="J9" s="46">
        <v>0</v>
      </c>
      <c r="K9" s="46">
        <v>10788</v>
      </c>
      <c r="L9" s="46">
        <v>0</v>
      </c>
      <c r="M9" s="46">
        <v>0</v>
      </c>
      <c r="N9" s="46">
        <v>0</v>
      </c>
    </row>
    <row r="10" spans="1:15" s="6" customFormat="1" ht="28.5" customHeight="1">
      <c r="A10" s="39" t="s">
        <v>88</v>
      </c>
      <c r="B10" s="11"/>
      <c r="C10" s="53" t="s">
        <v>89</v>
      </c>
      <c r="D10" s="40">
        <v>451560</v>
      </c>
      <c r="E10" s="40">
        <f>SUM(E11)</f>
        <v>37700</v>
      </c>
      <c r="F10" s="40">
        <f>SUM(D10:E10)</f>
        <v>489260</v>
      </c>
      <c r="G10" s="40">
        <f>SUM(H10:I10)</f>
        <v>291300</v>
      </c>
      <c r="H10" s="40">
        <v>263800</v>
      </c>
      <c r="I10" s="40">
        <v>27500</v>
      </c>
      <c r="J10" s="40">
        <v>0</v>
      </c>
      <c r="K10" s="40">
        <v>197960</v>
      </c>
      <c r="L10" s="40">
        <v>0</v>
      </c>
      <c r="M10" s="40">
        <v>0</v>
      </c>
      <c r="N10" s="40">
        <v>0</v>
      </c>
      <c r="O10" s="65"/>
    </row>
    <row r="11" spans="1:14" s="47" customFormat="1" ht="16.5" customHeight="1">
      <c r="A11" s="67"/>
      <c r="B11" s="72" t="s">
        <v>90</v>
      </c>
      <c r="C11" s="74" t="s">
        <v>91</v>
      </c>
      <c r="D11" s="46">
        <v>159760</v>
      </c>
      <c r="E11" s="46">
        <f>SUM(G11,J11:N11)</f>
        <v>37700</v>
      </c>
      <c r="F11" s="46">
        <f>SUM(D11:E11)</f>
        <v>197460</v>
      </c>
      <c r="G11" s="46">
        <f>SUM(H11:I11)</f>
        <v>0</v>
      </c>
      <c r="H11" s="46">
        <v>0</v>
      </c>
      <c r="I11" s="59">
        <v>0</v>
      </c>
      <c r="J11" s="46">
        <v>0</v>
      </c>
      <c r="K11" s="46">
        <v>37700</v>
      </c>
      <c r="L11" s="46">
        <v>0</v>
      </c>
      <c r="M11" s="46">
        <v>0</v>
      </c>
      <c r="N11" s="46">
        <v>0</v>
      </c>
    </row>
    <row r="12" spans="1:15" s="49" customFormat="1" ht="19.5" customHeight="1">
      <c r="A12" s="183" t="s">
        <v>21</v>
      </c>
      <c r="B12" s="184"/>
      <c r="C12" s="185"/>
      <c r="D12" s="40">
        <v>37269842</v>
      </c>
      <c r="E12" s="40">
        <f>SUM(E8,E10)</f>
        <v>52053</v>
      </c>
      <c r="F12" s="40">
        <f>SUM(D12:E12)</f>
        <v>37321895</v>
      </c>
      <c r="G12" s="40">
        <f>SUM(H12:I12)</f>
        <v>28595989</v>
      </c>
      <c r="H12" s="40">
        <v>19856177</v>
      </c>
      <c r="I12" s="40">
        <v>8739812</v>
      </c>
      <c r="J12" s="40">
        <v>1823300</v>
      </c>
      <c r="K12" s="40">
        <v>5666170</v>
      </c>
      <c r="L12" s="40">
        <v>235926</v>
      </c>
      <c r="M12" s="40">
        <v>32400</v>
      </c>
      <c r="N12" s="40">
        <v>968110</v>
      </c>
      <c r="O12" s="78"/>
    </row>
    <row r="13" spans="4:15" ht="16.5" customHeight="1">
      <c r="D13" s="41"/>
      <c r="E13" s="41"/>
      <c r="F13" s="41"/>
      <c r="G13" s="41"/>
      <c r="H13" s="41"/>
      <c r="J13" s="19" t="s">
        <v>38</v>
      </c>
      <c r="L13" s="18"/>
      <c r="O13" s="48"/>
    </row>
    <row r="14" spans="1:12" ht="16.5" customHeight="1">
      <c r="A14"/>
      <c r="B14"/>
      <c r="C14"/>
      <c r="D14"/>
      <c r="E14" s="41"/>
      <c r="F14" s="41"/>
      <c r="G14" s="41"/>
      <c r="J14" s="23"/>
      <c r="L14" s="50"/>
    </row>
    <row r="15" spans="1:12" ht="16.5" customHeight="1">
      <c r="A15"/>
      <c r="B15"/>
      <c r="C15"/>
      <c r="D15"/>
      <c r="F15" s="41"/>
      <c r="G15" s="41"/>
      <c r="H15" s="41"/>
      <c r="J15" s="19" t="s">
        <v>37</v>
      </c>
      <c r="L15" s="18"/>
    </row>
    <row r="16" spans="1:8" ht="12.75">
      <c r="A16"/>
      <c r="B16"/>
      <c r="C16"/>
      <c r="D16"/>
      <c r="G16" s="41"/>
      <c r="H16" s="41"/>
    </row>
  </sheetData>
  <sheetProtection/>
  <mergeCells count="11">
    <mergeCell ref="G5:G6"/>
    <mergeCell ref="H5:I5"/>
    <mergeCell ref="M5:M6"/>
    <mergeCell ref="N5:N6"/>
    <mergeCell ref="A12:C12"/>
    <mergeCell ref="J5:J6"/>
    <mergeCell ref="K5:K6"/>
    <mergeCell ref="L5:L6"/>
    <mergeCell ref="A5:A6"/>
    <mergeCell ref="B5:B6"/>
    <mergeCell ref="C5:C6"/>
  </mergeCells>
  <printOptions/>
  <pageMargins left="0.2" right="0.23" top="0.98" bottom="0.35" header="0.7" footer="0.4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B1">
      <selection activeCell="K2" sqref="K2"/>
    </sheetView>
  </sheetViews>
  <sheetFormatPr defaultColWidth="9.140625" defaultRowHeight="12.75"/>
  <cols>
    <col min="1" max="1" width="5.57421875" style="7" customWidth="1"/>
    <col min="2" max="2" width="6.7109375" style="7" customWidth="1"/>
    <col min="3" max="3" width="52.00390625" style="7" customWidth="1"/>
    <col min="4" max="10" width="9.7109375" style="7" customWidth="1"/>
    <col min="11" max="11" width="9.7109375" style="0" customWidth="1"/>
  </cols>
  <sheetData>
    <row r="1" spans="1:11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" t="s">
        <v>100</v>
      </c>
    </row>
    <row r="2" ht="15" customHeight="1">
      <c r="K2" s="13" t="s">
        <v>95</v>
      </c>
    </row>
    <row r="3" ht="15" customHeight="1">
      <c r="K3" s="13" t="s">
        <v>41</v>
      </c>
    </row>
    <row r="4" spans="1:11" ht="37.5" customHeight="1">
      <c r="A4" s="191" t="s">
        <v>59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s="134" customFormat="1" ht="27" customHeight="1">
      <c r="A5" s="192" t="s">
        <v>5</v>
      </c>
      <c r="B5" s="192" t="s">
        <v>60</v>
      </c>
      <c r="C5" s="192" t="s">
        <v>61</v>
      </c>
      <c r="D5" s="195" t="s">
        <v>62</v>
      </c>
      <c r="E5" s="196"/>
      <c r="F5" s="197"/>
      <c r="G5" s="195" t="s">
        <v>10</v>
      </c>
      <c r="H5" s="196"/>
      <c r="I5" s="197"/>
      <c r="J5" s="198" t="s">
        <v>63</v>
      </c>
      <c r="K5" s="198"/>
    </row>
    <row r="6" spans="1:11" s="134" customFormat="1" ht="30.75" customHeight="1">
      <c r="A6" s="193"/>
      <c r="B6" s="194"/>
      <c r="C6" s="194"/>
      <c r="D6" s="96" t="s">
        <v>11</v>
      </c>
      <c r="E6" s="135" t="s">
        <v>13</v>
      </c>
      <c r="F6" s="98" t="s">
        <v>12</v>
      </c>
      <c r="G6" s="96" t="s">
        <v>11</v>
      </c>
      <c r="H6" s="135" t="s">
        <v>13</v>
      </c>
      <c r="I6" s="98" t="s">
        <v>12</v>
      </c>
      <c r="J6" s="136" t="s">
        <v>64</v>
      </c>
      <c r="K6" s="136" t="s">
        <v>65</v>
      </c>
    </row>
    <row r="7" spans="1:11" ht="9" customHeight="1">
      <c r="A7" s="137">
        <v>1</v>
      </c>
      <c r="B7" s="137">
        <v>2</v>
      </c>
      <c r="C7" s="137">
        <v>3</v>
      </c>
      <c r="D7" s="188">
        <v>4</v>
      </c>
      <c r="E7" s="189"/>
      <c r="F7" s="190"/>
      <c r="G7" s="188">
        <v>5</v>
      </c>
      <c r="H7" s="189"/>
      <c r="I7" s="190"/>
      <c r="J7" s="137">
        <v>6</v>
      </c>
      <c r="K7" s="137">
        <v>7</v>
      </c>
    </row>
    <row r="8" spans="1:11" ht="51">
      <c r="A8" s="39" t="s">
        <v>66</v>
      </c>
      <c r="B8" s="138" t="s">
        <v>67</v>
      </c>
      <c r="C8" s="139" t="s">
        <v>68</v>
      </c>
      <c r="D8" s="69">
        <v>4036</v>
      </c>
      <c r="E8" s="69">
        <v>0</v>
      </c>
      <c r="F8" s="140">
        <f>SUM(D8:E8)</f>
        <v>4036</v>
      </c>
      <c r="G8" s="69">
        <v>4036</v>
      </c>
      <c r="H8" s="69">
        <v>0</v>
      </c>
      <c r="I8" s="140">
        <f>SUM(G8:H8)</f>
        <v>4036</v>
      </c>
      <c r="J8" s="69">
        <v>4036</v>
      </c>
      <c r="K8" s="69">
        <v>0</v>
      </c>
    </row>
    <row r="9" spans="1:11" ht="40.5" customHeight="1">
      <c r="A9" s="39" t="s">
        <v>28</v>
      </c>
      <c r="B9" s="138" t="s">
        <v>69</v>
      </c>
      <c r="C9" s="139" t="s">
        <v>70</v>
      </c>
      <c r="D9" s="69">
        <v>121409</v>
      </c>
      <c r="E9" s="69">
        <v>0</v>
      </c>
      <c r="F9" s="140">
        <f aca="true" t="shared" si="0" ref="F9:F15">SUM(D9:E9)</f>
        <v>121409</v>
      </c>
      <c r="G9" s="69">
        <v>121409</v>
      </c>
      <c r="H9" s="69">
        <v>0</v>
      </c>
      <c r="I9" s="140">
        <f aca="true" t="shared" si="1" ref="I9:I15">SUM(G9:H9)</f>
        <v>121409</v>
      </c>
      <c r="J9" s="69">
        <v>121409</v>
      </c>
      <c r="K9" s="69">
        <v>0</v>
      </c>
    </row>
    <row r="10" spans="1:11" ht="51">
      <c r="A10" s="39" t="s">
        <v>28</v>
      </c>
      <c r="B10" s="138" t="s">
        <v>40</v>
      </c>
      <c r="C10" s="139" t="s">
        <v>83</v>
      </c>
      <c r="D10" s="69">
        <v>17095</v>
      </c>
      <c r="E10" s="69">
        <v>14353</v>
      </c>
      <c r="F10" s="140">
        <f t="shared" si="0"/>
        <v>31448</v>
      </c>
      <c r="G10" s="69">
        <v>17095</v>
      </c>
      <c r="H10" s="69">
        <v>14353</v>
      </c>
      <c r="I10" s="140">
        <f t="shared" si="1"/>
        <v>31448</v>
      </c>
      <c r="J10" s="69">
        <v>31448</v>
      </c>
      <c r="K10" s="69">
        <v>0</v>
      </c>
    </row>
    <row r="11" spans="1:11" s="143" customFormat="1" ht="28.5" customHeight="1">
      <c r="A11" s="39" t="s">
        <v>71</v>
      </c>
      <c r="B11" s="138" t="s">
        <v>72</v>
      </c>
      <c r="C11" s="141" t="s">
        <v>73</v>
      </c>
      <c r="D11" s="142">
        <v>3233</v>
      </c>
      <c r="E11" s="142">
        <v>0</v>
      </c>
      <c r="F11" s="140">
        <f t="shared" si="0"/>
        <v>3233</v>
      </c>
      <c r="G11" s="142">
        <v>3233</v>
      </c>
      <c r="H11" s="142">
        <v>0</v>
      </c>
      <c r="I11" s="140">
        <f t="shared" si="1"/>
        <v>3233</v>
      </c>
      <c r="J11" s="142">
        <v>3233</v>
      </c>
      <c r="K11" s="142">
        <v>0</v>
      </c>
    </row>
    <row r="12" spans="1:11" ht="18" customHeight="1">
      <c r="A12" s="39" t="s">
        <v>29</v>
      </c>
      <c r="B12" s="138" t="s">
        <v>74</v>
      </c>
      <c r="C12" s="8" t="s">
        <v>75</v>
      </c>
      <c r="D12" s="69">
        <v>1200</v>
      </c>
      <c r="E12" s="69">
        <v>0</v>
      </c>
      <c r="F12" s="140">
        <f t="shared" si="0"/>
        <v>1200</v>
      </c>
      <c r="G12" s="69">
        <v>1200</v>
      </c>
      <c r="H12" s="69">
        <v>0</v>
      </c>
      <c r="I12" s="140">
        <f t="shared" si="1"/>
        <v>1200</v>
      </c>
      <c r="J12" s="69">
        <v>1200</v>
      </c>
      <c r="K12" s="69">
        <v>0</v>
      </c>
    </row>
    <row r="13" spans="1:11" ht="65.25" customHeight="1">
      <c r="A13" s="39" t="s">
        <v>55</v>
      </c>
      <c r="B13" s="138" t="s">
        <v>76</v>
      </c>
      <c r="C13" s="8" t="s">
        <v>77</v>
      </c>
      <c r="D13" s="69">
        <v>3257000</v>
      </c>
      <c r="E13" s="69">
        <v>0</v>
      </c>
      <c r="F13" s="140">
        <f t="shared" si="0"/>
        <v>3257000</v>
      </c>
      <c r="G13" s="69">
        <v>3257000</v>
      </c>
      <c r="H13" s="69">
        <v>0</v>
      </c>
      <c r="I13" s="140">
        <f t="shared" si="1"/>
        <v>3257000</v>
      </c>
      <c r="J13" s="69">
        <v>3257000</v>
      </c>
      <c r="K13" s="69">
        <v>0</v>
      </c>
    </row>
    <row r="14" spans="1:11" ht="28.5" customHeight="1">
      <c r="A14" s="39" t="s">
        <v>55</v>
      </c>
      <c r="B14" s="138" t="s">
        <v>78</v>
      </c>
      <c r="C14" s="8" t="s">
        <v>79</v>
      </c>
      <c r="D14" s="69">
        <v>4900</v>
      </c>
      <c r="E14" s="69">
        <v>0</v>
      </c>
      <c r="F14" s="140">
        <f t="shared" si="0"/>
        <v>4900</v>
      </c>
      <c r="G14" s="69">
        <v>4900</v>
      </c>
      <c r="H14" s="69">
        <v>0</v>
      </c>
      <c r="I14" s="140">
        <f t="shared" si="1"/>
        <v>4900</v>
      </c>
      <c r="J14" s="69">
        <v>4900</v>
      </c>
      <c r="K14" s="69">
        <v>0</v>
      </c>
    </row>
    <row r="15" spans="1:11" ht="18" customHeight="1">
      <c r="A15" s="144" t="s">
        <v>55</v>
      </c>
      <c r="B15" s="145" t="s">
        <v>80</v>
      </c>
      <c r="C15" s="121" t="s">
        <v>81</v>
      </c>
      <c r="D15" s="146">
        <v>120000</v>
      </c>
      <c r="E15" s="146">
        <v>0</v>
      </c>
      <c r="F15" s="140">
        <f t="shared" si="0"/>
        <v>120000</v>
      </c>
      <c r="G15" s="146">
        <v>120000</v>
      </c>
      <c r="H15" s="146">
        <v>0</v>
      </c>
      <c r="I15" s="140">
        <f t="shared" si="1"/>
        <v>120000</v>
      </c>
      <c r="J15" s="146">
        <v>120000</v>
      </c>
      <c r="K15" s="146">
        <v>0</v>
      </c>
    </row>
    <row r="16" spans="1:11" ht="24" customHeight="1">
      <c r="A16" s="12"/>
      <c r="B16" s="132"/>
      <c r="C16" s="79" t="s">
        <v>82</v>
      </c>
      <c r="D16" s="140">
        <f>SUM(D9,D10,D11,D12,D13,D14,D15,D8)</f>
        <v>3528873</v>
      </c>
      <c r="E16" s="140">
        <f aca="true" t="shared" si="2" ref="E16:K16">SUM(E9,E10,E11,E12,E13,E14,E15,E8)</f>
        <v>14353</v>
      </c>
      <c r="F16" s="140">
        <f t="shared" si="2"/>
        <v>3543226</v>
      </c>
      <c r="G16" s="140">
        <f t="shared" si="2"/>
        <v>3528873</v>
      </c>
      <c r="H16" s="140">
        <f t="shared" si="2"/>
        <v>14353</v>
      </c>
      <c r="I16" s="140">
        <f t="shared" si="2"/>
        <v>3543226</v>
      </c>
      <c r="J16" s="140">
        <f t="shared" si="2"/>
        <v>3543226</v>
      </c>
      <c r="K16" s="140">
        <f t="shared" si="2"/>
        <v>0</v>
      </c>
    </row>
    <row r="17" ht="15.75">
      <c r="H17" s="19" t="s">
        <v>38</v>
      </c>
    </row>
    <row r="18" ht="15">
      <c r="H18" s="23"/>
    </row>
    <row r="19" ht="15.75">
      <c r="H19" s="19" t="s">
        <v>37</v>
      </c>
    </row>
  </sheetData>
  <sheetProtection/>
  <mergeCells count="9">
    <mergeCell ref="D7:F7"/>
    <mergeCell ref="G7:I7"/>
    <mergeCell ref="A4:K4"/>
    <mergeCell ref="A5:A6"/>
    <mergeCell ref="B5:B6"/>
    <mergeCell ref="C5:C6"/>
    <mergeCell ref="D5:F5"/>
    <mergeCell ref="G5:I5"/>
    <mergeCell ref="J5:K5"/>
  </mergeCells>
  <printOptions/>
  <pageMargins left="0.42" right="0.37" top="0.61" bottom="0.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2011-07-15T09:15:47Z</cp:lastPrinted>
  <dcterms:created xsi:type="dcterms:W3CDTF">2007-01-12T09:44:44Z</dcterms:created>
  <dcterms:modified xsi:type="dcterms:W3CDTF">2011-08-31T11:16:40Z</dcterms:modified>
  <cp:category/>
  <cp:version/>
  <cp:contentType/>
  <cp:contentStatus/>
</cp:coreProperties>
</file>