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4" activeTab="1"/>
  </bookViews>
  <sheets>
    <sheet name="Zarządzenie" sheetId="1" r:id="rId1"/>
    <sheet name="Zał.1-doch." sheetId="2" r:id="rId2"/>
    <sheet name="Zał.2-wyd." sheetId="3" r:id="rId3"/>
    <sheet name="Zał.3-wyd.bież." sheetId="4" r:id="rId4"/>
    <sheet name="Zał.4-zlec." sheetId="5" r:id="rId5"/>
  </sheets>
  <definedNames/>
  <calcPr fullCalcOnLoad="1"/>
</workbook>
</file>

<file path=xl/sharedStrings.xml><?xml version="1.0" encoding="utf-8"?>
<sst xmlns="http://schemas.openxmlformats.org/spreadsheetml/2006/main" count="157" uniqueCount="99">
  <si>
    <t xml:space="preserve">              Z A R Z Ą D Z E N I E   Nr  20 / 2010</t>
  </si>
  <si>
    <t>Burmistrza Miasta Gostynina z dnia 31 marca 2010 roku</t>
  </si>
  <si>
    <t>zmieniające Uchwałę Budżetową Miasta Gostynina na rok 2010</t>
  </si>
  <si>
    <t xml:space="preserve">   Na podstawie art. 30 ust. 2 pkt 4 i art. 90 ust. 2 ustawy z dnia 8 marca 1990r. o samorządzie gminnym (Dz.U.z 2001r. Nr 142, poz. 1591 ze zm.), art. 2 pkt 2 oraz art. 257 pkt 1 ustawy z dnia 27 sierpnia 2009r. o finansach publicznych (Dz.U.Nr 157, poz. 1204) - zarządzam, co następuje:</t>
  </si>
  <si>
    <t>§ 1</t>
  </si>
  <si>
    <t xml:space="preserve">   W Uchwale Budżetowej Miasta Gostynina na rok 2010 Nr 233/XLI/09 Rady Miejskiej w Gostyninie z dnia 29 grudnia 2009 roku wprowadza się następujące zmiany:</t>
  </si>
  <si>
    <r>
      <t xml:space="preserve">1. Zwiększa się dochody budżetu ogółem o łączną kwotę </t>
    </r>
    <r>
      <rPr>
        <b/>
        <sz val="11"/>
        <rFont val="Arial"/>
        <family val="2"/>
      </rPr>
      <t>48.500,-zł</t>
    </r>
    <r>
      <rPr>
        <sz val="11"/>
        <rFont val="Arial"/>
        <family val="2"/>
      </rPr>
      <t xml:space="preserve">. Ustala się dochody budżetu w łącznej kwocie </t>
    </r>
    <r>
      <rPr>
        <b/>
        <sz val="11"/>
        <rFont val="Arial"/>
        <family val="2"/>
      </rPr>
      <t>46.831.351,-zł.</t>
    </r>
  </si>
  <si>
    <r>
      <t xml:space="preserve">1) dochody bieżące zwiększa się o kwotę </t>
    </r>
    <r>
      <rPr>
        <b/>
        <sz val="11"/>
        <rFont val="Arial"/>
        <family val="2"/>
      </rPr>
      <t>48.500,-zł</t>
    </r>
    <r>
      <rPr>
        <sz val="11"/>
        <rFont val="Arial"/>
        <family val="2"/>
      </rPr>
      <t xml:space="preserve">, tj. do kwoty </t>
    </r>
    <r>
      <rPr>
        <b/>
        <sz val="11"/>
        <rFont val="Arial"/>
        <family val="2"/>
      </rPr>
      <t>34.803.923,-zł</t>
    </r>
  </si>
  <si>
    <t>zgodnie z Załącznikiem nr 1 do niniejszego zarządzenia, zmieniającym Załącznik nr 1 do Uchwały Budżetowej pn. Dochody na 2010 rok.</t>
  </si>
  <si>
    <r>
      <t xml:space="preserve">2. Zwiększa się wydatki budżetu ogółem o łączną kwotę </t>
    </r>
    <r>
      <rPr>
        <b/>
        <sz val="11"/>
        <rFont val="Arial"/>
        <family val="2"/>
      </rPr>
      <t>48.500,-zł</t>
    </r>
    <r>
      <rPr>
        <sz val="11"/>
        <rFont val="Arial"/>
        <family val="2"/>
      </rPr>
      <t xml:space="preserve">. Ustala się wydatki budżetu w łącznej kwocie </t>
    </r>
    <r>
      <rPr>
        <b/>
        <sz val="11"/>
        <rFont val="Arial"/>
        <family val="2"/>
      </rPr>
      <t>45.757.686,-zł.</t>
    </r>
  </si>
  <si>
    <r>
      <t xml:space="preserve">1) wydatki bieżące zwiększa się o kwotę </t>
    </r>
    <r>
      <rPr>
        <b/>
        <sz val="11"/>
        <rFont val="Arial"/>
        <family val="2"/>
      </rPr>
      <t>48.500,-zł</t>
    </r>
    <r>
      <rPr>
        <sz val="11"/>
        <rFont val="Arial"/>
        <family val="2"/>
      </rPr>
      <t xml:space="preserve">, tj. do kwoty </t>
    </r>
    <r>
      <rPr>
        <b/>
        <sz val="11"/>
        <rFont val="Arial"/>
        <family val="2"/>
      </rPr>
      <t>34.196.160,-zł</t>
    </r>
  </si>
  <si>
    <t>zgodnie z Załącznikiem nr 2 do niniejszego zarządzenia, zmieniającym Załącznik nr 2 do Uchwały Budżetowej pn. Wydatki na 2010 rok.</t>
  </si>
  <si>
    <t>3. Zmiany wydatków budżetu obejmują zmiany planu wydatków bieżących, zgodnie z Załącznikiem nr 3 do niniejszego zarządzenia, zmieniającym Załącznik nr 2a do Uchwały Budżetowej pn. Wydatki bieżące na 2010 rok.</t>
  </si>
  <si>
    <t>4. Zmiany dochodów i wydatków budżetu obejmują zmiany planu dochodów i wydatków związanych z realizacją zadań z zakresu administracji rządowej i innych zleconych odrębnymi ustawami, zgodnie z Załącznikiem nr 4 do niniejszego zarządzenia, zmieniającym Załącznik nr 4 do Uchwały Budżetowej pn. Dochody i wydatki związane z realizacją zadań z zakresu administracji rządowej i innych zleconych odrębnymi ustawami.</t>
  </si>
  <si>
    <t>§ 2</t>
  </si>
  <si>
    <t xml:space="preserve">   Zarządzenie zostaje przesłane do Regionalnej Izby Obrachunkowej w Warszawie Zespół w Płocku.</t>
  </si>
  <si>
    <t>§ 3</t>
  </si>
  <si>
    <t xml:space="preserve">   Zarządzenie wchodzi w życie z dniem podpisania. </t>
  </si>
  <si>
    <t xml:space="preserve">                                                                                           Burmistrz Miasta Gostynina</t>
  </si>
  <si>
    <t xml:space="preserve">                                                                                             Włodzimierz Śniecikowski</t>
  </si>
  <si>
    <r>
      <t xml:space="preserve">Załącznik nr 1 do zarządzenia nr </t>
    </r>
    <r>
      <rPr>
        <b/>
        <sz val="10"/>
        <rFont val="Arial"/>
        <family val="2"/>
      </rPr>
      <t>20/2010</t>
    </r>
  </si>
  <si>
    <r>
      <t xml:space="preserve">Burmistrza Miasta Gostynina z dnia </t>
    </r>
    <r>
      <rPr>
        <b/>
        <sz val="10"/>
        <rFont val="Arial"/>
        <family val="2"/>
      </rPr>
      <t>31 marca 2010 roku</t>
    </r>
  </si>
  <si>
    <t>zmieniającego Uchwałę Budżetową Miasta Gostynina na rok 2010</t>
  </si>
  <si>
    <t>ZMIANY W DOCHODACH NA 2010 ROK</t>
  </si>
  <si>
    <t>Dział</t>
  </si>
  <si>
    <t>Źródło dochodów</t>
  </si>
  <si>
    <t>Planowane dochody na 2010 r</t>
  </si>
  <si>
    <t>w tym :</t>
  </si>
  <si>
    <t>Ogółem</t>
  </si>
  <si>
    <t>bieżące</t>
  </si>
  <si>
    <t>majątkowe</t>
  </si>
  <si>
    <t>dotacje</t>
  </si>
  <si>
    <t xml:space="preserve">środki europejskie i inne środki pochodzące ze źródeł </t>
  </si>
  <si>
    <t>Przed zmianą</t>
  </si>
  <si>
    <t>Zmiana</t>
  </si>
  <si>
    <t>Po zmianie</t>
  </si>
  <si>
    <t>zagranicznych, niepodlegające zwrotowi</t>
  </si>
  <si>
    <t>754</t>
  </si>
  <si>
    <t>BEZPIECZEŃSTWO PUBLICZNE I OCHRONA PRZECIWPOŻAROWA</t>
  </si>
  <si>
    <t>Dotacje celowe otrzymane z budżetu państwa na realizację zadań bieżących z zakresu administracji rządowej oraz innych zadań zleconych gminie</t>
  </si>
  <si>
    <t>852</t>
  </si>
  <si>
    <t>POMOC SPOŁECZNA</t>
  </si>
  <si>
    <t>Dotacje celowe otrzymane z budżetu państwa na realizację własnych zadań gmin</t>
  </si>
  <si>
    <t>Dochody ogółem</t>
  </si>
  <si>
    <t>Burmistrz Miasta Gostynina</t>
  </si>
  <si>
    <t xml:space="preserve"> Włodzimierz Śniecikowski</t>
  </si>
  <si>
    <r>
      <t xml:space="preserve">Załącznik nr 2 do zarządzenia nr </t>
    </r>
    <r>
      <rPr>
        <b/>
        <sz val="10"/>
        <rFont val="Arial"/>
        <family val="2"/>
      </rPr>
      <t>20/2010</t>
    </r>
  </si>
  <si>
    <t>ZMIANY W WYDATKACH NA 2010 ROK</t>
  </si>
  <si>
    <t>Rozdział</t>
  </si>
  <si>
    <t>Nazwa działu i rozdziału</t>
  </si>
  <si>
    <t>Planowane wydatki na 2010 r</t>
  </si>
  <si>
    <t>75414</t>
  </si>
  <si>
    <t>Obrona cywilna</t>
  </si>
  <si>
    <t>85212</t>
  </si>
  <si>
    <t>Świadczenia rodzinne, świadczenie z funduszu alimentacyjnego oraz składki na ubezpieczenie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</si>
  <si>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</si>
  <si>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</si>
  <si>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</si>
  <si>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emerytalne i rentowe</t>
  </si>
  <si>
    <t>85216</t>
  </si>
  <si>
    <t>Zasiłki stałe</t>
  </si>
  <si>
    <t>85295</t>
  </si>
  <si>
    <t>Pozostała działalność</t>
  </si>
  <si>
    <t>Wydatki ogółem</t>
  </si>
  <si>
    <r>
      <t xml:space="preserve">Załącznik nr 3 do zarządzenia nr </t>
    </r>
    <r>
      <rPr>
        <b/>
        <sz val="10"/>
        <rFont val="Arial"/>
        <family val="2"/>
      </rPr>
      <t>20/2010</t>
    </r>
  </si>
  <si>
    <t>ZMIANY W WYDATKACH BIEŻĄCYCH NA 2010 ROK</t>
  </si>
  <si>
    <t>Wydatki jednostek budżeto-wych</t>
  </si>
  <si>
    <t>w tym: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</si>
  <si>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</si>
  <si>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</si>
  <si>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</si>
  <si>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</si>
  <si>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</si>
  <si>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wynagrodze-nia i składki od nich naliczane</t>
  </si>
  <si>
    <t>związane z realizacją ich statutowych zadań</t>
  </si>
  <si>
    <t>750</t>
  </si>
  <si>
    <t>ADMINISTRACJA PUBLICZNA</t>
  </si>
  <si>
    <t>75023</t>
  </si>
  <si>
    <t>Urzędy miast</t>
  </si>
  <si>
    <t>Ogółem wydatki</t>
  </si>
  <si>
    <r>
      <t xml:space="preserve">Załącznik nr 4 do zarządzenia nr </t>
    </r>
    <r>
      <rPr>
        <b/>
        <sz val="10"/>
        <rFont val="Arial"/>
        <family val="2"/>
      </rPr>
      <t>20/2010</t>
    </r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</si>
  <si>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</si>
  <si>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</si>
  <si>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</si>
  <si>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</si>
  <si>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</si>
  <si>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</si>
  <si>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</si>
  <si>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75011</t>
  </si>
  <si>
    <t>Wynagrodzenia osobowe i wydatki pochodne od wynagrodzeń dla pracowników Urzędu Stanu Cywilnego oraz pracowników realizujących zadania z zakresu ewidencji ludności</t>
  </si>
  <si>
    <t>751</t>
  </si>
  <si>
    <t>75101</t>
  </si>
  <si>
    <t xml:space="preserve">Wynagrodzenie w ramach umowy-zlecenia dla pracownika prowadzącego i aktualizującego stały rejestr wyborców </t>
  </si>
  <si>
    <t>Wydatki na szkolenia z zakresu obrony cywilnej</t>
  </si>
  <si>
    <t>Wypłata zasiłków rodzinnych, jednorazowych zapomóg z tytułu urodzenia dziecka oraz świadczeń opiekuńczych i z funduszu alimentacyjnego, wynagrodzenia i wydatki osobowe, wydatki pochodne od wynagrodzeń dla pracowników realizujących te zadania oraz wydatki rzeczowe niezbędne do ich realizacji</t>
  </si>
  <si>
    <t>Wydatki na składki na ubezpieczenia zdrowotne dla osób pobierających świadczenia pielęgnacyjne</t>
  </si>
  <si>
    <t>85228</t>
  </si>
  <si>
    <t>Świadczenie specjalistycznych usług opiekuńczych</t>
  </si>
  <si>
    <t>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</si>
</sst>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i/>
      <sz val="12"/>
      <color indexed="10"/>
      <name val="Times New Roman"/>
      <family val="1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10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16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23" fillId="0" borderId="0" xfId="0" applyFont="1" applyFill="1" applyAlignment="1">
      <alignment vertical="top" wrapText="1"/>
    </xf>
    <xf numFmtId="164" fontId="24" fillId="0" borderId="0" xfId="0" applyFont="1" applyFill="1" applyAlignment="1">
      <alignment/>
    </xf>
    <xf numFmtId="164" fontId="25" fillId="0" borderId="0" xfId="0" applyFont="1" applyFill="1" applyAlignment="1">
      <alignment horizontal="center"/>
    </xf>
    <xf numFmtId="164" fontId="21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19" fillId="0" borderId="0" xfId="0" applyFont="1" applyFill="1" applyAlignment="1">
      <alignment horizontal="left"/>
    </xf>
    <xf numFmtId="164" fontId="21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0" xfId="0" applyFill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 horizontal="center"/>
    </xf>
    <xf numFmtId="164" fontId="0" fillId="0" borderId="0" xfId="0" applyFont="1" applyFill="1" applyAlignment="1">
      <alignment horizontal="right"/>
    </xf>
    <xf numFmtId="164" fontId="29" fillId="0" borderId="0" xfId="0" applyFont="1" applyAlignment="1">
      <alignment/>
    </xf>
    <xf numFmtId="164" fontId="28" fillId="0" borderId="0" xfId="0" applyFont="1" applyAlignment="1">
      <alignment/>
    </xf>
    <xf numFmtId="164" fontId="30" fillId="20" borderId="10" xfId="0" applyFont="1" applyFill="1" applyBorder="1" applyAlignment="1">
      <alignment horizontal="center" vertical="center"/>
    </xf>
    <xf numFmtId="164" fontId="30" fillId="20" borderId="11" xfId="0" applyFont="1" applyFill="1" applyBorder="1" applyAlignment="1">
      <alignment horizontal="center"/>
    </xf>
    <xf numFmtId="164" fontId="31" fillId="0" borderId="0" xfId="0" applyFont="1" applyAlignment="1">
      <alignment/>
    </xf>
    <xf numFmtId="164" fontId="30" fillId="20" borderId="12" xfId="0" applyFont="1" applyFill="1" applyBorder="1" applyAlignment="1">
      <alignment horizontal="center" vertical="center" wrapText="1"/>
    </xf>
    <xf numFmtId="164" fontId="30" fillId="20" borderId="13" xfId="0" applyFont="1" applyFill="1" applyBorder="1" applyAlignment="1">
      <alignment horizontal="center" vertical="center" wrapText="1"/>
    </xf>
    <xf numFmtId="164" fontId="30" fillId="20" borderId="14" xfId="0" applyFont="1" applyFill="1" applyBorder="1" applyAlignment="1">
      <alignment horizontal="center" vertical="center" wrapText="1"/>
    </xf>
    <xf numFmtId="164" fontId="30" fillId="20" borderId="11" xfId="0" applyFont="1" applyFill="1" applyBorder="1" applyAlignment="1">
      <alignment horizontal="center" vertical="center"/>
    </xf>
    <xf numFmtId="164" fontId="30" fillId="20" borderId="15" xfId="0" applyFont="1" applyFill="1" applyBorder="1" applyAlignment="1">
      <alignment horizontal="center" vertical="center"/>
    </xf>
    <xf numFmtId="164" fontId="30" fillId="20" borderId="16" xfId="0" applyFont="1" applyFill="1" applyBorder="1" applyAlignment="1">
      <alignment horizontal="center" vertical="center" wrapText="1"/>
    </xf>
    <xf numFmtId="164" fontId="30" fillId="20" borderId="17" xfId="0" applyFont="1" applyFill="1" applyBorder="1" applyAlignment="1">
      <alignment horizontal="center" vertical="center" wrapText="1"/>
    </xf>
    <xf numFmtId="164" fontId="32" fillId="20" borderId="10" xfId="0" applyFont="1" applyFill="1" applyBorder="1" applyAlignment="1">
      <alignment horizontal="center" vertical="center" wrapText="1"/>
    </xf>
    <xf numFmtId="164" fontId="30" fillId="20" borderId="18" xfId="0" applyFont="1" applyFill="1" applyBorder="1" applyAlignment="1">
      <alignment horizontal="center" vertical="center"/>
    </xf>
    <xf numFmtId="164" fontId="30" fillId="20" borderId="19" xfId="0" applyFont="1" applyFill="1" applyBorder="1" applyAlignment="1">
      <alignment horizontal="center" vertical="center" wrapText="1"/>
    </xf>
    <xf numFmtId="164" fontId="32" fillId="20" borderId="18" xfId="0" applyFont="1" applyFill="1" applyBorder="1" applyAlignment="1">
      <alignment horizontal="center" vertical="center" wrapText="1"/>
    </xf>
    <xf numFmtId="164" fontId="33" fillId="0" borderId="19" xfId="0" applyFont="1" applyBorder="1" applyAlignment="1">
      <alignment horizontal="center" vertical="center"/>
    </xf>
    <xf numFmtId="164" fontId="33" fillId="0" borderId="20" xfId="0" applyFont="1" applyBorder="1" applyAlignment="1">
      <alignment horizontal="center" vertical="center"/>
    </xf>
    <xf numFmtId="164" fontId="33" fillId="0" borderId="12" xfId="0" applyFont="1" applyBorder="1" applyAlignment="1">
      <alignment horizontal="center" vertical="center"/>
    </xf>
    <xf numFmtId="164" fontId="33" fillId="0" borderId="11" xfId="0" applyFont="1" applyBorder="1" applyAlignment="1">
      <alignment horizontal="center" vertical="center"/>
    </xf>
    <xf numFmtId="164" fontId="33" fillId="0" borderId="0" xfId="0" applyFont="1" applyAlignment="1">
      <alignment horizontal="center" vertical="center"/>
    </xf>
    <xf numFmtId="165" fontId="28" fillId="0" borderId="18" xfId="0" applyNumberFormat="1" applyFont="1" applyBorder="1" applyAlignment="1">
      <alignment horizontal="center" vertical="center"/>
    </xf>
    <xf numFmtId="164" fontId="28" fillId="0" borderId="16" xfId="0" applyFont="1" applyBorder="1" applyAlignment="1">
      <alignment vertical="center" wrapText="1"/>
    </xf>
    <xf numFmtId="166" fontId="28" fillId="0" borderId="10" xfId="0" applyNumberFormat="1" applyFont="1" applyBorder="1" applyAlignment="1">
      <alignment vertical="center"/>
    </xf>
    <xf numFmtId="166" fontId="28" fillId="0" borderId="10" xfId="0" applyNumberFormat="1" applyFont="1" applyBorder="1" applyAlignment="1">
      <alignment horizontal="right" vertical="center"/>
    </xf>
    <xf numFmtId="166" fontId="28" fillId="0" borderId="19" xfId="0" applyNumberFormat="1" applyFont="1" applyBorder="1" applyAlignment="1">
      <alignment vertical="center"/>
    </xf>
    <xf numFmtId="164" fontId="28" fillId="0" borderId="0" xfId="0" applyFont="1" applyAlignment="1">
      <alignment vertical="center"/>
    </xf>
    <xf numFmtId="165" fontId="0" fillId="0" borderId="18" xfId="0" applyNumberFormat="1" applyBorder="1" applyAlignment="1">
      <alignment horizontal="center" vertical="center"/>
    </xf>
    <xf numFmtId="164" fontId="0" fillId="0" borderId="16" xfId="0" applyFont="1" applyBorder="1" applyAlignment="1">
      <alignment vertical="center" wrapText="1"/>
    </xf>
    <xf numFmtId="166" fontId="0" fillId="0" borderId="10" xfId="0" applyNumberFormat="1" applyFont="1" applyBorder="1" applyAlignment="1">
      <alignment vertical="center"/>
    </xf>
    <xf numFmtId="166" fontId="0" fillId="0" borderId="10" xfId="0" applyNumberFormat="1" applyBorder="1" applyAlignment="1">
      <alignment horizontal="right" vertical="center"/>
    </xf>
    <xf numFmtId="164" fontId="0" fillId="0" borderId="0" xfId="0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64" fontId="30" fillId="0" borderId="19" xfId="0" applyFont="1" applyBorder="1" applyAlignment="1">
      <alignment horizontal="center" vertical="center"/>
    </xf>
    <xf numFmtId="166" fontId="30" fillId="0" borderId="20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horizontal="right" vertical="center"/>
    </xf>
    <xf numFmtId="166" fontId="30" fillId="0" borderId="19" xfId="0" applyNumberFormat="1" applyFont="1" applyBorder="1" applyAlignment="1">
      <alignment vertical="center"/>
    </xf>
    <xf numFmtId="164" fontId="30" fillId="0" borderId="0" xfId="0" applyFont="1" applyAlignment="1">
      <alignment vertical="center"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 horizontal="right" vertical="center"/>
    </xf>
    <xf numFmtId="164" fontId="30" fillId="20" borderId="18" xfId="0" applyFont="1" applyFill="1" applyBorder="1" applyAlignment="1">
      <alignment horizontal="center" vertical="center" wrapText="1"/>
    </xf>
    <xf numFmtId="164" fontId="30" fillId="20" borderId="19" xfId="0" applyFont="1" applyFill="1" applyBorder="1" applyAlignment="1">
      <alignment horizontal="center" vertical="center"/>
    </xf>
    <xf numFmtId="164" fontId="34" fillId="20" borderId="19" xfId="0" applyFont="1" applyFill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center" vertical="center"/>
    </xf>
    <xf numFmtId="165" fontId="28" fillId="0" borderId="21" xfId="0" applyNumberFormat="1" applyFont="1" applyBorder="1" applyAlignment="1">
      <alignment horizontal="center" vertical="center"/>
    </xf>
    <xf numFmtId="164" fontId="28" fillId="0" borderId="21" xfId="0" applyFont="1" applyBorder="1" applyAlignment="1">
      <alignment vertical="center" wrapText="1"/>
    </xf>
    <xf numFmtId="166" fontId="28" fillId="0" borderId="14" xfId="0" applyNumberFormat="1" applyFont="1" applyBorder="1" applyAlignment="1">
      <alignment vertical="center"/>
    </xf>
    <xf numFmtId="165" fontId="0" fillId="0" borderId="20" xfId="0" applyNumberFormat="1" applyFont="1" applyBorder="1" applyAlignment="1">
      <alignment horizontal="center" vertical="center"/>
    </xf>
    <xf numFmtId="164" fontId="0" fillId="0" borderId="20" xfId="0" applyFont="1" applyBorder="1" applyAlignment="1">
      <alignment vertical="center" wrapText="1"/>
    </xf>
    <xf numFmtId="166" fontId="0" fillId="0" borderId="19" xfId="0" applyNumberFormat="1" applyFont="1" applyBorder="1" applyAlignment="1">
      <alignment vertical="center"/>
    </xf>
    <xf numFmtId="166" fontId="0" fillId="0" borderId="11" xfId="0" applyNumberFormat="1" applyFont="1" applyBorder="1" applyAlignment="1">
      <alignment vertical="center"/>
    </xf>
    <xf numFmtId="164" fontId="35" fillId="0" borderId="0" xfId="0" applyFont="1" applyAlignment="1">
      <alignment vertical="center"/>
    </xf>
    <xf numFmtId="165" fontId="0" fillId="0" borderId="15" xfId="0" applyNumberFormat="1" applyBorder="1" applyAlignment="1">
      <alignment horizontal="center" vertical="center"/>
    </xf>
    <xf numFmtId="164" fontId="21" fillId="0" borderId="0" xfId="0" applyFont="1" applyAlignment="1">
      <alignment horizontal="center"/>
    </xf>
    <xf numFmtId="164" fontId="27" fillId="0" borderId="0" xfId="0" applyFont="1" applyAlignment="1">
      <alignment vertical="center"/>
    </xf>
    <xf numFmtId="166" fontId="0" fillId="0" borderId="0" xfId="0" applyNumberFormat="1" applyFont="1" applyBorder="1" applyAlignment="1">
      <alignment vertical="center" wrapText="1"/>
    </xf>
    <xf numFmtId="164" fontId="31" fillId="0" borderId="0" xfId="0" applyFont="1" applyAlignment="1">
      <alignment vertical="center"/>
    </xf>
    <xf numFmtId="164" fontId="31" fillId="0" borderId="0" xfId="0" applyFont="1" applyAlignment="1">
      <alignment horizontal="center" vertical="center"/>
    </xf>
    <xf numFmtId="166" fontId="31" fillId="0" borderId="0" xfId="0" applyNumberFormat="1" applyFont="1" applyAlignment="1">
      <alignment vertical="center"/>
    </xf>
    <xf numFmtId="164" fontId="36" fillId="0" borderId="0" xfId="0" applyFont="1" applyAlignment="1">
      <alignment horizontal="center"/>
    </xf>
    <xf numFmtId="164" fontId="30" fillId="0" borderId="0" xfId="0" applyFont="1" applyAlignment="1">
      <alignment horizontal="center" vertical="center"/>
    </xf>
    <xf numFmtId="164" fontId="37" fillId="20" borderId="19" xfId="0" applyFont="1" applyFill="1" applyBorder="1" applyAlignment="1">
      <alignment horizontal="center" vertical="center" wrapText="1"/>
    </xf>
    <xf numFmtId="164" fontId="37" fillId="20" borderId="20" xfId="0" applyFont="1" applyFill="1" applyBorder="1" applyAlignment="1">
      <alignment horizontal="center" vertical="center" wrapText="1"/>
    </xf>
    <xf numFmtId="164" fontId="37" fillId="20" borderId="12" xfId="0" applyFont="1" applyFill="1" applyBorder="1" applyAlignment="1">
      <alignment horizontal="center" vertical="center" wrapText="1"/>
    </xf>
    <xf numFmtId="164" fontId="37" fillId="20" borderId="11" xfId="0" applyFont="1" applyFill="1" applyBorder="1" applyAlignment="1">
      <alignment horizontal="center" vertical="center" wrapText="1"/>
    </xf>
    <xf numFmtId="164" fontId="38" fillId="20" borderId="19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7" fillId="20" borderId="18" xfId="0" applyFont="1" applyFill="1" applyBorder="1" applyAlignment="1">
      <alignment horizontal="center" vertical="center" wrapText="1"/>
    </xf>
    <xf numFmtId="164" fontId="39" fillId="0" borderId="18" xfId="0" applyFont="1" applyBorder="1" applyAlignment="1">
      <alignment horizontal="center" vertical="center" wrapText="1"/>
    </xf>
    <xf numFmtId="164" fontId="39" fillId="0" borderId="22" xfId="0" applyFont="1" applyBorder="1" applyAlignment="1">
      <alignment horizontal="center" vertical="center" wrapText="1"/>
    </xf>
    <xf numFmtId="164" fontId="39" fillId="0" borderId="12" xfId="0" applyFont="1" applyBorder="1" applyAlignment="1">
      <alignment horizontal="center" vertical="center" wrapText="1"/>
    </xf>
    <xf numFmtId="164" fontId="39" fillId="0" borderId="17" xfId="0" applyFont="1" applyBorder="1" applyAlignment="1">
      <alignment horizontal="center" vertical="center" wrapText="1"/>
    </xf>
    <xf numFmtId="166" fontId="28" fillId="0" borderId="19" xfId="0" applyNumberFormat="1" applyFont="1" applyBorder="1" applyAlignment="1">
      <alignment vertical="center" wrapText="1"/>
    </xf>
    <xf numFmtId="166" fontId="0" fillId="0" borderId="19" xfId="0" applyNumberFormat="1" applyFont="1" applyBorder="1" applyAlignment="1">
      <alignment vertical="center" wrapText="1"/>
    </xf>
    <xf numFmtId="164" fontId="0" fillId="0" borderId="0" xfId="0" applyFont="1" applyAlignment="1">
      <alignment vertical="center"/>
    </xf>
    <xf numFmtId="166" fontId="28" fillId="0" borderId="0" xfId="0" applyNumberFormat="1" applyFont="1" applyAlignment="1">
      <alignment vertical="center"/>
    </xf>
    <xf numFmtId="165" fontId="0" fillId="0" borderId="15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4" fontId="28" fillId="0" borderId="19" xfId="0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6" fontId="0" fillId="0" borderId="0" xfId="0" applyNumberFormat="1" applyAlignment="1">
      <alignment vertical="center"/>
    </xf>
    <xf numFmtId="164" fontId="20" fillId="0" borderId="0" xfId="0" applyFont="1" applyAlignment="1">
      <alignment horizontal="center"/>
    </xf>
    <xf numFmtId="164" fontId="0" fillId="0" borderId="0" xfId="0" applyAlignment="1">
      <alignment horizontal="right" vertical="center"/>
    </xf>
    <xf numFmtId="164" fontId="40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5" fontId="28" fillId="0" borderId="19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horizontal="center" vertical="center"/>
    </xf>
    <xf numFmtId="166" fontId="0" fillId="0" borderId="19" xfId="0" applyNumberFormat="1" applyBorder="1" applyAlignment="1">
      <alignment vertical="center"/>
    </xf>
    <xf numFmtId="166" fontId="35" fillId="0" borderId="19" xfId="0" applyNumberFormat="1" applyFont="1" applyBorder="1" applyAlignment="1">
      <alignment vertical="center"/>
    </xf>
    <xf numFmtId="165" fontId="28" fillId="0" borderId="15" xfId="0" applyNumberFormat="1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164" fontId="0" fillId="0" borderId="22" xfId="0" applyFont="1" applyBorder="1" applyAlignment="1">
      <alignment vertical="center" wrapText="1"/>
    </xf>
    <xf numFmtId="166" fontId="0" fillId="0" borderId="18" xfId="0" applyNumberFormat="1" applyBorder="1" applyAlignment="1">
      <alignment vertical="center"/>
    </xf>
    <xf numFmtId="165" fontId="0" fillId="0" borderId="12" xfId="0" applyNumberFormat="1" applyBorder="1" applyAlignment="1">
      <alignment horizontal="center" vertical="center"/>
    </xf>
    <xf numFmtId="164" fontId="28" fillId="0" borderId="20" xfId="0" applyFont="1" applyBorder="1" applyAlignment="1">
      <alignment horizontal="center" vertical="center" wrapText="1"/>
    </xf>
    <xf numFmtId="164" fontId="36" fillId="0" borderId="0" xfId="0" applyFont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21" sqref="A21"/>
    </sheetView>
  </sheetViews>
  <sheetFormatPr defaultColWidth="9.140625" defaultRowHeight="12.75"/>
  <cols>
    <col min="1" max="1" width="94.7109375" style="1" customWidth="1"/>
    <col min="2" max="2" width="54.7109375" style="1" customWidth="1"/>
    <col min="3" max="3" width="10.57421875" style="1" customWidth="1"/>
    <col min="4" max="4" width="9.421875" style="1" customWidth="1"/>
    <col min="5" max="5" width="9.8515625" style="1" customWidth="1"/>
    <col min="6" max="16384" width="9.140625" style="1" customWidth="1"/>
  </cols>
  <sheetData>
    <row r="1" spans="1:2" s="4" customFormat="1" ht="12.75" customHeight="1">
      <c r="A1" s="2"/>
      <c r="B1" s="3"/>
    </row>
    <row r="2" s="6" customFormat="1" ht="17.25" customHeight="1">
      <c r="A2" s="5" t="s">
        <v>0</v>
      </c>
    </row>
    <row r="3" s="6" customFormat="1" ht="17.25" customHeight="1">
      <c r="A3" s="5" t="s">
        <v>1</v>
      </c>
    </row>
    <row r="4" s="6" customFormat="1" ht="17.25" customHeight="1">
      <c r="A4" s="5" t="s">
        <v>2</v>
      </c>
    </row>
    <row r="5" s="6" customFormat="1" ht="14.25" customHeight="1"/>
    <row r="6" spans="1:3" s="4" customFormat="1" ht="39">
      <c r="A6" s="7" t="s">
        <v>3</v>
      </c>
      <c r="C6" s="8"/>
    </row>
    <row r="7" spans="1:3" s="4" customFormat="1" ht="14.25" customHeight="1">
      <c r="A7" s="7"/>
      <c r="C7" s="8"/>
    </row>
    <row r="8" s="4" customFormat="1" ht="16.5" customHeight="1">
      <c r="A8" s="9" t="s">
        <v>4</v>
      </c>
    </row>
    <row r="9" s="4" customFormat="1" ht="26.25">
      <c r="A9" s="7" t="s">
        <v>5</v>
      </c>
    </row>
    <row r="10" s="4" customFormat="1" ht="9" customHeight="1">
      <c r="A10" s="7"/>
    </row>
    <row r="11" s="4" customFormat="1" ht="27.75">
      <c r="A11" s="7" t="s">
        <v>6</v>
      </c>
    </row>
    <row r="12" s="4" customFormat="1" ht="16.5" customHeight="1">
      <c r="A12" s="7" t="s">
        <v>7</v>
      </c>
    </row>
    <row r="13" s="4" customFormat="1" ht="26.25">
      <c r="A13" s="7" t="s">
        <v>8</v>
      </c>
    </row>
    <row r="14" s="4" customFormat="1" ht="9" customHeight="1">
      <c r="A14" s="7"/>
    </row>
    <row r="15" s="4" customFormat="1" ht="27.75">
      <c r="A15" s="7" t="s">
        <v>9</v>
      </c>
    </row>
    <row r="16" s="4" customFormat="1" ht="16.5" customHeight="1">
      <c r="A16" s="7" t="s">
        <v>10</v>
      </c>
    </row>
    <row r="17" s="4" customFormat="1" ht="26.25">
      <c r="A17" s="7" t="s">
        <v>11</v>
      </c>
    </row>
    <row r="18" s="4" customFormat="1" ht="9" customHeight="1">
      <c r="A18" s="7"/>
    </row>
    <row r="19" spans="1:2" s="4" customFormat="1" ht="39">
      <c r="A19" s="7" t="s">
        <v>12</v>
      </c>
      <c r="B19" s="10"/>
    </row>
    <row r="20" spans="1:2" s="4" customFormat="1" ht="9" customHeight="1">
      <c r="A20" s="7"/>
      <c r="B20" s="10"/>
    </row>
    <row r="21" spans="1:2" s="4" customFormat="1" ht="64.5">
      <c r="A21" s="7" t="s">
        <v>13</v>
      </c>
      <c r="B21" s="10"/>
    </row>
    <row r="22" spans="1:2" s="4" customFormat="1" ht="15">
      <c r="A22" s="7"/>
      <c r="B22" s="10"/>
    </row>
    <row r="23" spans="1:2" s="4" customFormat="1" ht="15">
      <c r="A23" s="9" t="s">
        <v>14</v>
      </c>
      <c r="B23" s="10"/>
    </row>
    <row r="24" spans="1:2" s="4" customFormat="1" ht="15">
      <c r="A24" s="11" t="s">
        <v>15</v>
      </c>
      <c r="B24" s="10"/>
    </row>
    <row r="25" spans="1:2" s="4" customFormat="1" ht="15">
      <c r="A25" s="11"/>
      <c r="B25" s="10"/>
    </row>
    <row r="26" s="4" customFormat="1" ht="15">
      <c r="A26" s="9" t="s">
        <v>16</v>
      </c>
    </row>
    <row r="27" spans="1:2" s="4" customFormat="1" ht="16.5" customHeight="1">
      <c r="A27" s="11" t="s">
        <v>17</v>
      </c>
      <c r="B27" s="12"/>
    </row>
    <row r="28" spans="1:2" s="4" customFormat="1" ht="16.5" customHeight="1">
      <c r="A28" s="11"/>
      <c r="B28" s="12"/>
    </row>
    <row r="29" s="4" customFormat="1" ht="16.5" customHeight="1">
      <c r="A29" s="13" t="s">
        <v>18</v>
      </c>
    </row>
    <row r="30" s="4" customFormat="1" ht="9" customHeight="1">
      <c r="A30" s="14"/>
    </row>
    <row r="31" s="4" customFormat="1" ht="16.5" customHeight="1">
      <c r="A31" s="13" t="s">
        <v>19</v>
      </c>
    </row>
    <row r="32" s="4" customFormat="1" ht="16.5" customHeight="1">
      <c r="A32" s="1"/>
    </row>
    <row r="33" s="4" customFormat="1" ht="17.25" customHeight="1">
      <c r="A33" s="1"/>
    </row>
    <row r="34" s="4" customFormat="1" ht="10.5" customHeight="1">
      <c r="A34" s="1"/>
    </row>
    <row r="35" s="4" customFormat="1" ht="17.25" customHeight="1">
      <c r="A35" s="1"/>
    </row>
    <row r="36" ht="12.75">
      <c r="A36" s="15"/>
    </row>
    <row r="37" ht="15">
      <c r="A37" s="16"/>
    </row>
    <row r="38" ht="15">
      <c r="A38" s="16"/>
    </row>
    <row r="39" ht="15">
      <c r="A39" s="16"/>
    </row>
  </sheetData>
  <printOptions/>
  <pageMargins left="0.5902777777777778" right="0.55" top="0.8201388888888889" bottom="0.790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6.57421875" style="0" customWidth="1"/>
    <col min="2" max="2" width="36.00390625" style="0" customWidth="1"/>
    <col min="3" max="9" width="12.7109375" style="0" customWidth="1"/>
  </cols>
  <sheetData>
    <row r="1" spans="2:9" ht="16.5" customHeight="1">
      <c r="B1" s="17"/>
      <c r="I1" s="18" t="s">
        <v>20</v>
      </c>
    </row>
    <row r="2" spans="2:9" ht="16.5" customHeight="1">
      <c r="B2" s="17"/>
      <c r="I2" s="18" t="s">
        <v>21</v>
      </c>
    </row>
    <row r="3" spans="2:9" ht="16.5" customHeight="1">
      <c r="B3" s="17"/>
      <c r="I3" s="18" t="s">
        <v>22</v>
      </c>
    </row>
    <row r="4" spans="1:2" ht="17.25">
      <c r="A4" s="19" t="s">
        <v>23</v>
      </c>
      <c r="B4" s="17"/>
    </row>
    <row r="5" spans="3:5" ht="12.75">
      <c r="C5" s="20"/>
      <c r="D5" s="20"/>
      <c r="E5" s="20"/>
    </row>
    <row r="6" spans="1:9" s="23" customFormat="1" ht="15" customHeight="1">
      <c r="A6" s="21" t="s">
        <v>24</v>
      </c>
      <c r="B6" s="21" t="s">
        <v>25</v>
      </c>
      <c r="C6" s="22" t="s">
        <v>26</v>
      </c>
      <c r="D6" s="22"/>
      <c r="E6" s="22"/>
      <c r="F6" s="22"/>
      <c r="G6" s="22"/>
      <c r="H6" s="22"/>
      <c r="I6" s="22"/>
    </row>
    <row r="7" spans="1:9" s="23" customFormat="1" ht="15" customHeight="1">
      <c r="A7" s="21"/>
      <c r="B7" s="21"/>
      <c r="C7" s="24"/>
      <c r="D7" s="25"/>
      <c r="E7" s="26"/>
      <c r="F7" s="27" t="s">
        <v>27</v>
      </c>
      <c r="G7" s="27"/>
      <c r="H7" s="27"/>
      <c r="I7" s="27"/>
    </row>
    <row r="8" spans="1:9" s="23" customFormat="1" ht="38.25" customHeight="1">
      <c r="A8" s="28"/>
      <c r="B8" s="28"/>
      <c r="C8" s="24"/>
      <c r="D8" s="29" t="s">
        <v>28</v>
      </c>
      <c r="E8" s="30"/>
      <c r="F8" s="21" t="s">
        <v>29</v>
      </c>
      <c r="G8" s="21" t="s">
        <v>30</v>
      </c>
      <c r="H8" s="21" t="s">
        <v>31</v>
      </c>
      <c r="I8" s="31" t="s">
        <v>32</v>
      </c>
    </row>
    <row r="9" spans="1:9" s="23" customFormat="1" ht="27.75" customHeight="1">
      <c r="A9" s="28"/>
      <c r="B9" s="32"/>
      <c r="C9" s="29" t="s">
        <v>33</v>
      </c>
      <c r="D9" s="33" t="s">
        <v>34</v>
      </c>
      <c r="E9" s="30" t="s">
        <v>35</v>
      </c>
      <c r="F9" s="32"/>
      <c r="G9" s="32"/>
      <c r="H9" s="32"/>
      <c r="I9" s="34" t="s">
        <v>36</v>
      </c>
    </row>
    <row r="10" spans="1:9" s="39" customFormat="1" ht="7.5" customHeight="1">
      <c r="A10" s="35">
        <v>1</v>
      </c>
      <c r="B10" s="35">
        <v>2</v>
      </c>
      <c r="C10" s="36"/>
      <c r="D10" s="37">
        <v>3</v>
      </c>
      <c r="E10" s="38"/>
      <c r="F10" s="35">
        <v>4</v>
      </c>
      <c r="G10" s="35">
        <v>5</v>
      </c>
      <c r="H10" s="35">
        <v>6</v>
      </c>
      <c r="I10" s="35">
        <v>7</v>
      </c>
    </row>
    <row r="11" spans="1:9" s="45" customFormat="1" ht="29.25" customHeight="1">
      <c r="A11" s="40" t="s">
        <v>37</v>
      </c>
      <c r="B11" s="41" t="s">
        <v>38</v>
      </c>
      <c r="C11" s="42">
        <v>151300</v>
      </c>
      <c r="D11" s="42">
        <f>SUM(D12)</f>
        <v>-1300</v>
      </c>
      <c r="E11" s="43">
        <f>SUM(C11:D11)</f>
        <v>150000</v>
      </c>
      <c r="F11" s="44">
        <v>150000</v>
      </c>
      <c r="G11" s="44">
        <f>SUM(G12:G12)</f>
        <v>0</v>
      </c>
      <c r="H11" s="44">
        <v>0</v>
      </c>
      <c r="I11" s="44">
        <f>SUM(I12:I12)</f>
        <v>0</v>
      </c>
    </row>
    <row r="12" spans="1:9" s="50" customFormat="1" ht="53.25" customHeight="1">
      <c r="A12" s="46"/>
      <c r="B12" s="47" t="s">
        <v>39</v>
      </c>
      <c r="C12" s="48">
        <v>1300</v>
      </c>
      <c r="D12" s="48">
        <f>SUM(F12:I12)</f>
        <v>-1300</v>
      </c>
      <c r="E12" s="49">
        <f>SUM(C12:D12)</f>
        <v>0</v>
      </c>
      <c r="F12" s="48">
        <v>0</v>
      </c>
      <c r="G12" s="48">
        <v>0</v>
      </c>
      <c r="H12" s="48">
        <v>-1300</v>
      </c>
      <c r="I12" s="48">
        <v>0</v>
      </c>
    </row>
    <row r="13" spans="1:9" s="45" customFormat="1" ht="12.75">
      <c r="A13" s="40" t="s">
        <v>40</v>
      </c>
      <c r="B13" s="41" t="s">
        <v>41</v>
      </c>
      <c r="C13" s="42">
        <v>4953812</v>
      </c>
      <c r="D13" s="42">
        <f>SUM(D14:D15)</f>
        <v>49800</v>
      </c>
      <c r="E13" s="43">
        <f>SUM(C13:D13)</f>
        <v>5003612</v>
      </c>
      <c r="F13" s="44">
        <v>90000</v>
      </c>
      <c r="G13" s="44">
        <v>0</v>
      </c>
      <c r="H13" s="44">
        <v>4913612</v>
      </c>
      <c r="I13" s="44">
        <v>0</v>
      </c>
    </row>
    <row r="14" spans="1:9" s="50" customFormat="1" ht="53.25" customHeight="1">
      <c r="A14" s="51"/>
      <c r="B14" s="47" t="s">
        <v>39</v>
      </c>
      <c r="C14" s="48">
        <v>3410300</v>
      </c>
      <c r="D14" s="48">
        <f>SUM(F14:I14)</f>
        <v>5000</v>
      </c>
      <c r="E14" s="49">
        <f>SUM(C14:D14)</f>
        <v>3415300</v>
      </c>
      <c r="F14" s="48">
        <v>0</v>
      </c>
      <c r="G14" s="48">
        <v>0</v>
      </c>
      <c r="H14" s="48">
        <v>5000</v>
      </c>
      <c r="I14" s="48">
        <v>0</v>
      </c>
    </row>
    <row r="15" spans="1:9" s="50" customFormat="1" ht="28.5" customHeight="1">
      <c r="A15" s="46"/>
      <c r="B15" s="47" t="s">
        <v>42</v>
      </c>
      <c r="C15" s="48">
        <v>1309900</v>
      </c>
      <c r="D15" s="48">
        <f>SUM(F15:I15)</f>
        <v>44800</v>
      </c>
      <c r="E15" s="49">
        <f>SUM(C15:D15)</f>
        <v>1354700</v>
      </c>
      <c r="F15" s="48">
        <v>0</v>
      </c>
      <c r="G15" s="48">
        <v>0</v>
      </c>
      <c r="H15" s="48">
        <v>44800</v>
      </c>
      <c r="I15" s="48">
        <v>0</v>
      </c>
    </row>
    <row r="16" spans="1:9" s="56" customFormat="1" ht="19.5" customHeight="1">
      <c r="A16" s="52" t="s">
        <v>43</v>
      </c>
      <c r="B16" s="52"/>
      <c r="C16" s="53">
        <v>46782851</v>
      </c>
      <c r="D16" s="53">
        <f>SUM(D11,D13)</f>
        <v>48500</v>
      </c>
      <c r="E16" s="54">
        <f>SUM(C16:D16)</f>
        <v>46831351</v>
      </c>
      <c r="F16" s="55">
        <v>34803923</v>
      </c>
      <c r="G16" s="55">
        <v>6889147</v>
      </c>
      <c r="H16" s="55">
        <v>5138281</v>
      </c>
      <c r="I16" s="55">
        <f>SUM(I13)</f>
        <v>0</v>
      </c>
    </row>
    <row r="17" spans="2:8" ht="12.75">
      <c r="B17" s="50"/>
      <c r="H17" s="57"/>
    </row>
    <row r="18" spans="2:8" ht="12.75">
      <c r="B18" s="50"/>
      <c r="H18" s="57"/>
    </row>
    <row r="19" spans="2:7" ht="15">
      <c r="B19" s="50"/>
      <c r="G19" s="13" t="s">
        <v>44</v>
      </c>
    </row>
    <row r="20" spans="2:7" ht="15">
      <c r="B20" s="50"/>
      <c r="G20" s="14"/>
    </row>
    <row r="21" spans="2:7" ht="15">
      <c r="B21" s="50"/>
      <c r="G21" s="13" t="s">
        <v>45</v>
      </c>
    </row>
    <row r="22" ht="12.75">
      <c r="B22" s="50"/>
    </row>
    <row r="23" ht="12.75">
      <c r="B23" s="50"/>
    </row>
    <row r="24" ht="12.75">
      <c r="B24" s="50"/>
    </row>
    <row r="25" spans="2:6" ht="12.75">
      <c r="B25" s="50"/>
      <c r="F25" s="57"/>
    </row>
    <row r="26" spans="2:6" ht="12.75">
      <c r="B26" s="50"/>
      <c r="F26" s="57"/>
    </row>
    <row r="27" spans="2:6" ht="12.75">
      <c r="B27" s="50"/>
      <c r="F27" s="57"/>
    </row>
    <row r="28" ht="12.75">
      <c r="B28" s="50"/>
    </row>
    <row r="29" ht="12.75">
      <c r="B29" s="50"/>
    </row>
    <row r="30" ht="12.75">
      <c r="B30" s="50"/>
    </row>
    <row r="31" ht="12.75">
      <c r="B31" s="50"/>
    </row>
    <row r="32" ht="12.75">
      <c r="B32" s="50"/>
    </row>
    <row r="33" ht="12.75">
      <c r="B33" s="50"/>
    </row>
    <row r="34" ht="12.75">
      <c r="B34" s="50"/>
    </row>
    <row r="35" ht="12.75">
      <c r="B35" s="50"/>
    </row>
    <row r="36" ht="12.75">
      <c r="B36" s="50"/>
    </row>
    <row r="37" ht="12.75">
      <c r="B37" s="50"/>
    </row>
    <row r="38" ht="12.75">
      <c r="B38" s="50"/>
    </row>
    <row r="39" ht="12.75">
      <c r="B39" s="50"/>
    </row>
    <row r="40" ht="12.75">
      <c r="B40" s="50"/>
    </row>
    <row r="41" ht="12.75">
      <c r="B41" s="50"/>
    </row>
    <row r="42" ht="12.75">
      <c r="B42" s="50"/>
    </row>
    <row r="43" ht="12.75">
      <c r="B43" s="50"/>
    </row>
    <row r="44" ht="12.75">
      <c r="B44" s="50"/>
    </row>
    <row r="45" ht="12.75">
      <c r="B45" s="50"/>
    </row>
    <row r="46" ht="12.75">
      <c r="B46" s="50"/>
    </row>
  </sheetData>
  <mergeCells count="6">
    <mergeCell ref="A6:A7"/>
    <mergeCell ref="B6:B7"/>
    <mergeCell ref="C6:I6"/>
    <mergeCell ref="C7:C8"/>
    <mergeCell ref="F7:I7"/>
    <mergeCell ref="A16:B16"/>
  </mergeCells>
  <printOptions/>
  <pageMargins left="0.7201388888888889" right="0.6097222222222223" top="1.2201388888888889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6">
      <selection activeCell="F26" sqref="F26"/>
    </sheetView>
  </sheetViews>
  <sheetFormatPr defaultColWidth="9.140625" defaultRowHeight="12.75"/>
  <cols>
    <col min="1" max="1" width="5.57421875" style="0" customWidth="1"/>
    <col min="2" max="2" width="8.8515625" style="0" customWidth="1"/>
    <col min="3" max="3" width="47.140625" style="0" customWidth="1"/>
    <col min="4" max="8" width="14.7109375" style="0" customWidth="1"/>
    <col min="9" max="9" width="10.140625" style="0" customWidth="1"/>
  </cols>
  <sheetData>
    <row r="1" spans="3:8" ht="16.5" customHeight="1">
      <c r="C1" s="58"/>
      <c r="H1" s="18" t="s">
        <v>46</v>
      </c>
    </row>
    <row r="2" spans="3:8" ht="16.5" customHeight="1">
      <c r="C2" s="17"/>
      <c r="H2" s="18" t="s">
        <v>21</v>
      </c>
    </row>
    <row r="3" spans="3:8" ht="16.5" customHeight="1">
      <c r="C3" s="17"/>
      <c r="H3" s="18" t="s">
        <v>22</v>
      </c>
    </row>
    <row r="4" ht="17.25">
      <c r="A4" s="19" t="s">
        <v>47</v>
      </c>
    </row>
    <row r="6" spans="1:8" s="23" customFormat="1" ht="15" customHeight="1">
      <c r="A6" s="21" t="s">
        <v>24</v>
      </c>
      <c r="B6" s="21" t="s">
        <v>48</v>
      </c>
      <c r="C6" s="21" t="s">
        <v>49</v>
      </c>
      <c r="D6" s="22" t="s">
        <v>50</v>
      </c>
      <c r="E6" s="22"/>
      <c r="F6" s="22"/>
      <c r="G6" s="22"/>
      <c r="H6" s="22"/>
    </row>
    <row r="7" spans="1:8" s="23" customFormat="1" ht="15" customHeight="1">
      <c r="A7" s="21"/>
      <c r="B7" s="21"/>
      <c r="C7" s="21"/>
      <c r="D7" s="29"/>
      <c r="E7" s="24" t="s">
        <v>28</v>
      </c>
      <c r="F7" s="30"/>
      <c r="G7" s="27" t="s">
        <v>27</v>
      </c>
      <c r="H7" s="27"/>
    </row>
    <row r="8" spans="1:8" s="23" customFormat="1" ht="15" customHeight="1">
      <c r="A8" s="28"/>
      <c r="B8" s="28"/>
      <c r="C8" s="28"/>
      <c r="D8" s="30" t="s">
        <v>33</v>
      </c>
      <c r="E8" s="59" t="s">
        <v>34</v>
      </c>
      <c r="F8" s="30" t="s">
        <v>35</v>
      </c>
      <c r="G8" s="60" t="s">
        <v>29</v>
      </c>
      <c r="H8" s="61" t="s">
        <v>30</v>
      </c>
    </row>
    <row r="9" spans="1:8" s="39" customFormat="1" ht="7.5" customHeight="1">
      <c r="A9" s="35">
        <v>1</v>
      </c>
      <c r="B9" s="35">
        <v>2</v>
      </c>
      <c r="C9" s="35">
        <v>3</v>
      </c>
      <c r="D9" s="36"/>
      <c r="E9" s="37">
        <v>4</v>
      </c>
      <c r="F9" s="38"/>
      <c r="G9" s="35">
        <v>5</v>
      </c>
      <c r="H9" s="35">
        <v>6</v>
      </c>
    </row>
    <row r="10" spans="1:8" s="45" customFormat="1" ht="25.5" customHeight="1">
      <c r="A10" s="62" t="s">
        <v>37</v>
      </c>
      <c r="B10" s="63"/>
      <c r="C10" s="64" t="s">
        <v>38</v>
      </c>
      <c r="D10" s="42">
        <v>554300</v>
      </c>
      <c r="E10" s="42">
        <f>SUM(E11:E11)</f>
        <v>-1300</v>
      </c>
      <c r="F10" s="42">
        <f>SUM(D10:E10)</f>
        <v>553000</v>
      </c>
      <c r="G10" s="65">
        <v>548000</v>
      </c>
      <c r="H10" s="65">
        <v>5000</v>
      </c>
    </row>
    <row r="11" spans="1:9" s="50" customFormat="1" ht="18" customHeight="1">
      <c r="A11" s="51"/>
      <c r="B11" s="66" t="s">
        <v>51</v>
      </c>
      <c r="C11" s="67" t="s">
        <v>52</v>
      </c>
      <c r="D11" s="68">
        <v>1300</v>
      </c>
      <c r="E11" s="69">
        <f>SUM(G11:H11)</f>
        <v>-1300</v>
      </c>
      <c r="F11" s="69">
        <f>SUM(D11:E11)</f>
        <v>0</v>
      </c>
      <c r="G11" s="69">
        <v>-1300</v>
      </c>
      <c r="H11" s="68">
        <v>0</v>
      </c>
      <c r="I11" s="70"/>
    </row>
    <row r="12" spans="1:8" s="45" customFormat="1" ht="18" customHeight="1">
      <c r="A12" s="62" t="s">
        <v>40</v>
      </c>
      <c r="B12" s="63"/>
      <c r="C12" s="64" t="s">
        <v>41</v>
      </c>
      <c r="D12" s="42">
        <v>6783000</v>
      </c>
      <c r="E12" s="42">
        <f>SUM(E13:E17)</f>
        <v>49800</v>
      </c>
      <c r="F12" s="42">
        <f>SUM(D12:E12)</f>
        <v>6832800</v>
      </c>
      <c r="G12" s="65">
        <v>6976412</v>
      </c>
      <c r="H12" s="65">
        <v>0</v>
      </c>
    </row>
    <row r="13" spans="1:9" s="50" customFormat="1" ht="42.75" customHeight="1">
      <c r="A13" s="51"/>
      <c r="B13" s="66" t="s">
        <v>53</v>
      </c>
      <c r="C13" s="67" t="s">
        <v>54</v>
      </c>
      <c r="D13" s="68">
        <v>3346000</v>
      </c>
      <c r="E13" s="69">
        <f>SUM(G13:H13)</f>
        <v>5000</v>
      </c>
      <c r="F13" s="69">
        <f>SUM(D13:E13)</f>
        <v>3351000</v>
      </c>
      <c r="G13" s="69">
        <v>5000</v>
      </c>
      <c r="H13" s="68">
        <v>0</v>
      </c>
      <c r="I13" s="70"/>
    </row>
    <row r="14" spans="1:9" s="50" customFormat="1" ht="42.75" customHeight="1">
      <c r="A14" s="71"/>
      <c r="B14" s="66" t="s">
        <v>55</v>
      </c>
      <c r="C14" s="67" t="s">
        <v>56</v>
      </c>
      <c r="D14" s="68">
        <v>32900</v>
      </c>
      <c r="E14" s="69">
        <f>SUM(G14:H14)</f>
        <v>100</v>
      </c>
      <c r="F14" s="69">
        <f>SUM(D14:E14)</f>
        <v>33000</v>
      </c>
      <c r="G14" s="69">
        <v>100</v>
      </c>
      <c r="H14" s="68">
        <v>0</v>
      </c>
      <c r="I14" s="70"/>
    </row>
    <row r="15" spans="1:9" s="50" customFormat="1" ht="33.75" customHeight="1">
      <c r="A15" s="71"/>
      <c r="B15" s="66" t="s">
        <v>57</v>
      </c>
      <c r="C15" s="67" t="s">
        <v>58</v>
      </c>
      <c r="D15" s="68">
        <v>401000</v>
      </c>
      <c r="E15" s="69">
        <f>SUM(G15:H15)</f>
        <v>4000</v>
      </c>
      <c r="F15" s="69">
        <f>SUM(D15:E15)</f>
        <v>405000</v>
      </c>
      <c r="G15" s="69">
        <v>4000</v>
      </c>
      <c r="H15" s="68">
        <v>0</v>
      </c>
      <c r="I15" s="70"/>
    </row>
    <row r="16" spans="1:9" s="50" customFormat="1" ht="24" customHeight="1">
      <c r="A16" s="71"/>
      <c r="B16" s="66" t="s">
        <v>59</v>
      </c>
      <c r="C16" s="67" t="s">
        <v>60</v>
      </c>
      <c r="D16" s="68">
        <v>399000</v>
      </c>
      <c r="E16" s="69">
        <f>SUM(G16:H16)</f>
        <v>7000</v>
      </c>
      <c r="F16" s="69">
        <f>SUM(D16:E16)</f>
        <v>406000</v>
      </c>
      <c r="G16" s="69">
        <v>7000</v>
      </c>
      <c r="H16" s="68">
        <v>0</v>
      </c>
      <c r="I16" s="70"/>
    </row>
    <row r="17" spans="1:9" s="50" customFormat="1" ht="24" customHeight="1">
      <c r="A17" s="71"/>
      <c r="B17" s="66" t="s">
        <v>61</v>
      </c>
      <c r="C17" s="67" t="s">
        <v>62</v>
      </c>
      <c r="D17" s="68">
        <v>536600</v>
      </c>
      <c r="E17" s="69">
        <f>SUM(G17:H17)</f>
        <v>33700</v>
      </c>
      <c r="F17" s="69">
        <f>SUM(D17:E17)</f>
        <v>570300</v>
      </c>
      <c r="G17" s="69">
        <v>33700</v>
      </c>
      <c r="H17" s="68">
        <v>0</v>
      </c>
      <c r="I17" s="70"/>
    </row>
    <row r="18" spans="1:8" s="56" customFormat="1" ht="19.5" customHeight="1">
      <c r="A18" s="52" t="s">
        <v>63</v>
      </c>
      <c r="B18" s="52"/>
      <c r="C18" s="52"/>
      <c r="D18" s="53">
        <v>45709186</v>
      </c>
      <c r="E18" s="53">
        <f>SUM(E10,E12)</f>
        <v>48500</v>
      </c>
      <c r="F18" s="53">
        <f>SUM(D18:E18)</f>
        <v>45757686</v>
      </c>
      <c r="G18" s="53">
        <v>34196160</v>
      </c>
      <c r="H18" s="55">
        <v>11561526</v>
      </c>
    </row>
    <row r="19" ht="12.75">
      <c r="C19" s="50"/>
    </row>
    <row r="20" spans="3:7" ht="15">
      <c r="C20" s="50"/>
      <c r="F20" s="13" t="s">
        <v>44</v>
      </c>
      <c r="G20" s="72"/>
    </row>
    <row r="21" spans="3:7" ht="15">
      <c r="C21" s="50"/>
      <c r="F21" s="14"/>
      <c r="G21" s="72"/>
    </row>
    <row r="22" spans="3:7" ht="15">
      <c r="C22" s="50"/>
      <c r="F22" s="13" t="s">
        <v>45</v>
      </c>
      <c r="G22" s="72"/>
    </row>
    <row r="23" ht="12.75">
      <c r="C23" s="50"/>
    </row>
    <row r="24" ht="12.75">
      <c r="C24" s="50"/>
    </row>
    <row r="25" ht="12.75">
      <c r="C25" s="50"/>
    </row>
    <row r="26" spans="3:6" ht="12.75">
      <c r="C26" s="50"/>
      <c r="F26" s="57"/>
    </row>
    <row r="27" spans="3:6" ht="12.75">
      <c r="C27" s="50"/>
      <c r="F27" s="57"/>
    </row>
    <row r="28" ht="12.75">
      <c r="C28" s="50"/>
    </row>
    <row r="29" ht="12.75">
      <c r="C29" s="50"/>
    </row>
    <row r="30" ht="12.75">
      <c r="C30" s="50"/>
    </row>
    <row r="31" ht="12.75">
      <c r="C31" s="50"/>
    </row>
    <row r="32" ht="12.75">
      <c r="C32" s="50"/>
    </row>
    <row r="33" ht="12.75">
      <c r="C33" s="50"/>
    </row>
    <row r="34" ht="12.75">
      <c r="C34" s="50"/>
    </row>
    <row r="35" ht="12.75">
      <c r="C35" s="50"/>
    </row>
    <row r="36" ht="12.75">
      <c r="C36" s="50"/>
    </row>
    <row r="37" ht="12.75">
      <c r="C37" s="50"/>
    </row>
    <row r="38" ht="12.75">
      <c r="C38" s="50"/>
    </row>
    <row r="39" ht="12.75">
      <c r="C39" s="50"/>
    </row>
    <row r="40" ht="12.75">
      <c r="C40" s="50"/>
    </row>
    <row r="41" ht="12.75">
      <c r="C41" s="50"/>
    </row>
    <row r="42" ht="12.75">
      <c r="C42" s="50"/>
    </row>
    <row r="43" ht="12.75">
      <c r="C43" s="50"/>
    </row>
  </sheetData>
  <mergeCells count="6">
    <mergeCell ref="A6:A7"/>
    <mergeCell ref="B6:B7"/>
    <mergeCell ref="C6:C7"/>
    <mergeCell ref="D6:H6"/>
    <mergeCell ref="G7:H7"/>
    <mergeCell ref="A18:C18"/>
  </mergeCells>
  <printOptions/>
  <pageMargins left="0.6902777777777778" right="0.6097222222222223" top="1.3388888888888888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37">
      <selection activeCell="F25" sqref="F25"/>
    </sheetView>
  </sheetViews>
  <sheetFormatPr defaultColWidth="9.140625" defaultRowHeight="12.75"/>
  <cols>
    <col min="1" max="1" width="4.7109375" style="50" customWidth="1"/>
    <col min="2" max="2" width="7.28125" style="50" customWidth="1"/>
    <col min="3" max="3" width="24.8515625" style="50" customWidth="1"/>
    <col min="4" max="8" width="10.140625" style="50" customWidth="1"/>
    <col min="9" max="10" width="9.7109375" style="50" customWidth="1"/>
    <col min="15" max="15" width="10.140625" style="0" customWidth="1"/>
  </cols>
  <sheetData>
    <row r="1" spans="1:14" ht="15" customHeight="1">
      <c r="A1" s="56"/>
      <c r="B1" s="73"/>
      <c r="C1" s="73"/>
      <c r="D1" s="73"/>
      <c r="E1" s="73"/>
      <c r="F1" s="73"/>
      <c r="G1" s="73"/>
      <c r="H1" s="74"/>
      <c r="I1" s="75"/>
      <c r="J1" s="73"/>
      <c r="N1" s="18" t="s">
        <v>64</v>
      </c>
    </row>
    <row r="2" spans="1:14" ht="15" customHeight="1">
      <c r="A2" s="56"/>
      <c r="B2" s="73"/>
      <c r="C2" s="73"/>
      <c r="D2" s="73"/>
      <c r="E2" s="73"/>
      <c r="F2" s="73"/>
      <c r="G2" s="73"/>
      <c r="H2" s="73"/>
      <c r="I2" s="75"/>
      <c r="J2" s="73"/>
      <c r="N2" s="18" t="s">
        <v>21</v>
      </c>
    </row>
    <row r="3" spans="1:14" ht="15" customHeight="1">
      <c r="A3" s="56"/>
      <c r="B3" s="73"/>
      <c r="C3" s="73"/>
      <c r="D3" s="73"/>
      <c r="E3" s="73"/>
      <c r="F3" s="73"/>
      <c r="G3" s="73"/>
      <c r="H3" s="73"/>
      <c r="I3" s="75"/>
      <c r="J3" s="73"/>
      <c r="N3" s="18" t="s">
        <v>22</v>
      </c>
    </row>
    <row r="4" spans="1:10" ht="17.25">
      <c r="A4" s="73" t="s">
        <v>65</v>
      </c>
      <c r="B4" s="76"/>
      <c r="C4" s="76"/>
      <c r="D4" s="76"/>
      <c r="E4" s="76"/>
      <c r="F4" s="76"/>
      <c r="I4" s="77"/>
      <c r="J4" s="78"/>
    </row>
    <row r="5" spans="1:10" ht="10.5" customHeight="1">
      <c r="A5" s="76"/>
      <c r="B5" s="76"/>
      <c r="C5" s="76"/>
      <c r="D5" s="76"/>
      <c r="E5" s="76"/>
      <c r="F5" s="76"/>
      <c r="G5" s="79"/>
      <c r="I5" s="75"/>
      <c r="J5" s="78"/>
    </row>
    <row r="6" spans="1:14" s="85" customFormat="1" ht="20.25" customHeight="1">
      <c r="A6" s="80" t="s">
        <v>24</v>
      </c>
      <c r="B6" s="80" t="s">
        <v>48</v>
      </c>
      <c r="C6" s="80" t="s">
        <v>49</v>
      </c>
      <c r="D6" s="81"/>
      <c r="E6" s="82" t="s">
        <v>28</v>
      </c>
      <c r="F6" s="83"/>
      <c r="G6" s="80" t="s">
        <v>66</v>
      </c>
      <c r="H6" s="80" t="s">
        <v>67</v>
      </c>
      <c r="I6" s="80"/>
      <c r="J6" s="80" t="s">
        <v>68</v>
      </c>
      <c r="K6" s="84" t="s">
        <v>69</v>
      </c>
      <c r="L6" s="84" t="s">
        <v>70</v>
      </c>
      <c r="M6" s="80" t="s">
        <v>71</v>
      </c>
      <c r="N6" s="80" t="s">
        <v>72</v>
      </c>
    </row>
    <row r="7" spans="1:14" s="85" customFormat="1" ht="44.25" customHeight="1">
      <c r="A7" s="80"/>
      <c r="B7" s="80"/>
      <c r="C7" s="80"/>
      <c r="D7" s="86" t="s">
        <v>33</v>
      </c>
      <c r="E7" s="86" t="s">
        <v>34</v>
      </c>
      <c r="F7" s="86" t="s">
        <v>35</v>
      </c>
      <c r="G7" s="80"/>
      <c r="H7" s="84" t="s">
        <v>73</v>
      </c>
      <c r="I7" s="84" t="s">
        <v>74</v>
      </c>
      <c r="J7" s="80"/>
      <c r="K7" s="84"/>
      <c r="L7" s="84"/>
      <c r="M7" s="80"/>
      <c r="N7" s="80"/>
    </row>
    <row r="8" spans="1:14" s="85" customFormat="1" ht="6" customHeight="1">
      <c r="A8" s="87">
        <v>1</v>
      </c>
      <c r="B8" s="87">
        <v>2</v>
      </c>
      <c r="C8" s="87">
        <v>3</v>
      </c>
      <c r="D8" s="88"/>
      <c r="E8" s="89">
        <v>4</v>
      </c>
      <c r="F8" s="90"/>
      <c r="G8" s="87">
        <v>5</v>
      </c>
      <c r="H8" s="87">
        <v>6</v>
      </c>
      <c r="I8" s="87">
        <v>7</v>
      </c>
      <c r="J8" s="87">
        <v>8</v>
      </c>
      <c r="K8" s="87">
        <v>9</v>
      </c>
      <c r="L8" s="87">
        <v>10</v>
      </c>
      <c r="M8" s="87">
        <v>11</v>
      </c>
      <c r="N8" s="87">
        <v>12</v>
      </c>
    </row>
    <row r="9" spans="1:14" s="45" customFormat="1" ht="24.75">
      <c r="A9" s="62" t="s">
        <v>75</v>
      </c>
      <c r="B9" s="63"/>
      <c r="C9" s="64" t="s">
        <v>76</v>
      </c>
      <c r="D9" s="91">
        <v>5215400</v>
      </c>
      <c r="E9" s="91">
        <f>SUM(E10)</f>
        <v>0</v>
      </c>
      <c r="F9" s="91">
        <f>SUM(D9:E9)</f>
        <v>5215400</v>
      </c>
      <c r="G9" s="91">
        <f>SUM(H9:I9)</f>
        <v>5029700</v>
      </c>
      <c r="H9" s="91">
        <v>3857200</v>
      </c>
      <c r="I9" s="91">
        <v>1172500</v>
      </c>
      <c r="J9" s="91">
        <v>0</v>
      </c>
      <c r="K9" s="91">
        <v>185700</v>
      </c>
      <c r="L9" s="91">
        <f>SUM(L10:L10)</f>
        <v>0</v>
      </c>
      <c r="M9" s="91">
        <f>SUM(M10:M10)</f>
        <v>0</v>
      </c>
      <c r="N9" s="91">
        <f>SUM(N10:N10)</f>
        <v>0</v>
      </c>
    </row>
    <row r="10" spans="1:14" s="93" customFormat="1" ht="17.25" customHeight="1">
      <c r="A10" s="51"/>
      <c r="B10" s="66" t="s">
        <v>77</v>
      </c>
      <c r="C10" s="67" t="s">
        <v>78</v>
      </c>
      <c r="D10" s="92">
        <v>4234600</v>
      </c>
      <c r="E10" s="92">
        <f>SUM(G10,J10:N10)</f>
        <v>0</v>
      </c>
      <c r="F10" s="92">
        <f>SUM(D10:E10)</f>
        <v>4234600</v>
      </c>
      <c r="G10" s="92">
        <f>SUM(H10:I10)</f>
        <v>-200</v>
      </c>
      <c r="H10" s="92">
        <v>0</v>
      </c>
      <c r="I10" s="92">
        <v>-200</v>
      </c>
      <c r="J10" s="92">
        <v>0</v>
      </c>
      <c r="K10" s="92">
        <v>200</v>
      </c>
      <c r="L10" s="92">
        <v>0</v>
      </c>
      <c r="M10" s="92">
        <v>0</v>
      </c>
      <c r="N10" s="92">
        <v>0</v>
      </c>
    </row>
    <row r="11" spans="1:14" s="45" customFormat="1" ht="36.75">
      <c r="A11" s="62" t="s">
        <v>37</v>
      </c>
      <c r="B11" s="63"/>
      <c r="C11" s="64" t="s">
        <v>38</v>
      </c>
      <c r="D11" s="91">
        <v>549300</v>
      </c>
      <c r="E11" s="91">
        <f>SUM(E12)</f>
        <v>-1300</v>
      </c>
      <c r="F11" s="91">
        <f>SUM(D11:E11)</f>
        <v>548000</v>
      </c>
      <c r="G11" s="91">
        <f>SUM(H11:I11)</f>
        <v>538000</v>
      </c>
      <c r="H11" s="91">
        <v>424400</v>
      </c>
      <c r="I11" s="91">
        <v>113600</v>
      </c>
      <c r="J11" s="91">
        <v>5000</v>
      </c>
      <c r="K11" s="91">
        <v>5000</v>
      </c>
      <c r="L11" s="91">
        <f>SUM(L12:L12)</f>
        <v>0</v>
      </c>
      <c r="M11" s="91">
        <f>SUM(M12:M12)</f>
        <v>0</v>
      </c>
      <c r="N11" s="91">
        <f>SUM(N12:N12)</f>
        <v>0</v>
      </c>
    </row>
    <row r="12" spans="1:14" s="93" customFormat="1" ht="17.25" customHeight="1">
      <c r="A12" s="51"/>
      <c r="B12" s="66" t="s">
        <v>51</v>
      </c>
      <c r="C12" s="67" t="s">
        <v>52</v>
      </c>
      <c r="D12" s="92">
        <v>1300</v>
      </c>
      <c r="E12" s="92">
        <f>SUM(G12,J12:N12)</f>
        <v>-1300</v>
      </c>
      <c r="F12" s="92">
        <f>SUM(D12:E12)</f>
        <v>0</v>
      </c>
      <c r="G12" s="92">
        <f>SUM(H12:I12)</f>
        <v>-1300</v>
      </c>
      <c r="H12" s="92">
        <v>0</v>
      </c>
      <c r="I12" s="92">
        <v>-1300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</row>
    <row r="13" spans="1:15" s="45" customFormat="1" ht="18" customHeight="1">
      <c r="A13" s="62" t="s">
        <v>40</v>
      </c>
      <c r="B13" s="63"/>
      <c r="C13" s="64" t="s">
        <v>41</v>
      </c>
      <c r="D13" s="91">
        <v>6926612</v>
      </c>
      <c r="E13" s="91">
        <f>SUM(E14:E18)</f>
        <v>49800</v>
      </c>
      <c r="F13" s="91">
        <f>SUM(D13:E13)</f>
        <v>6976412</v>
      </c>
      <c r="G13" s="91">
        <f>SUM(H13:I13)</f>
        <v>1647751</v>
      </c>
      <c r="H13" s="91">
        <v>975450</v>
      </c>
      <c r="I13" s="91">
        <v>672301</v>
      </c>
      <c r="J13" s="91">
        <v>0</v>
      </c>
      <c r="K13" s="91">
        <v>5168200</v>
      </c>
      <c r="L13" s="91">
        <v>160461</v>
      </c>
      <c r="M13" s="91">
        <v>0</v>
      </c>
      <c r="N13" s="91">
        <v>0</v>
      </c>
      <c r="O13" s="94"/>
    </row>
    <row r="14" spans="1:14" s="93" customFormat="1" ht="72.75">
      <c r="A14" s="95"/>
      <c r="B14" s="66" t="s">
        <v>53</v>
      </c>
      <c r="C14" s="67" t="s">
        <v>54</v>
      </c>
      <c r="D14" s="92">
        <v>3346000</v>
      </c>
      <c r="E14" s="92">
        <f>SUM(G14,J14:N14)</f>
        <v>5000</v>
      </c>
      <c r="F14" s="92">
        <f>SUM(D14:E14)</f>
        <v>3351000</v>
      </c>
      <c r="G14" s="92">
        <f>SUM(H14:I14)</f>
        <v>0</v>
      </c>
      <c r="H14" s="92">
        <v>0</v>
      </c>
      <c r="I14" s="92">
        <v>0</v>
      </c>
      <c r="J14" s="92">
        <v>0</v>
      </c>
      <c r="K14" s="92">
        <v>5000</v>
      </c>
      <c r="L14" s="92">
        <v>0</v>
      </c>
      <c r="M14" s="92">
        <v>0</v>
      </c>
      <c r="N14" s="92">
        <v>0</v>
      </c>
    </row>
    <row r="15" spans="1:14" s="93" customFormat="1" ht="72.75">
      <c r="A15" s="95"/>
      <c r="B15" s="66" t="s">
        <v>55</v>
      </c>
      <c r="C15" s="67" t="s">
        <v>56</v>
      </c>
      <c r="D15" s="92">
        <v>32900</v>
      </c>
      <c r="E15" s="92">
        <f>SUM(G15,J15:N15)</f>
        <v>100</v>
      </c>
      <c r="F15" s="92">
        <f>SUM(D15:E15)</f>
        <v>33000</v>
      </c>
      <c r="G15" s="92">
        <f>SUM(H15:I15)</f>
        <v>100</v>
      </c>
      <c r="H15" s="92">
        <v>0</v>
      </c>
      <c r="I15" s="92">
        <v>100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</row>
    <row r="16" spans="1:14" s="93" customFormat="1" ht="39.75" customHeight="1">
      <c r="A16" s="95"/>
      <c r="B16" s="66" t="s">
        <v>57</v>
      </c>
      <c r="C16" s="67" t="s">
        <v>58</v>
      </c>
      <c r="D16" s="92">
        <v>401000</v>
      </c>
      <c r="E16" s="92">
        <f>SUM(G16,J16:N16)</f>
        <v>4000</v>
      </c>
      <c r="F16" s="92">
        <f>SUM(D16:E16)</f>
        <v>405000</v>
      </c>
      <c r="G16" s="92">
        <f>SUM(H16:I16)</f>
        <v>0</v>
      </c>
      <c r="H16" s="92">
        <v>0</v>
      </c>
      <c r="I16" s="92">
        <v>0</v>
      </c>
      <c r="J16" s="92">
        <v>0</v>
      </c>
      <c r="K16" s="92">
        <v>4000</v>
      </c>
      <c r="L16" s="92">
        <v>0</v>
      </c>
      <c r="M16" s="92">
        <v>0</v>
      </c>
      <c r="N16" s="92">
        <v>0</v>
      </c>
    </row>
    <row r="17" spans="1:14" s="93" customFormat="1" ht="17.25" customHeight="1">
      <c r="A17" s="95"/>
      <c r="B17" s="66" t="s">
        <v>59</v>
      </c>
      <c r="C17" s="67" t="s">
        <v>60</v>
      </c>
      <c r="D17" s="92">
        <v>399000</v>
      </c>
      <c r="E17" s="92">
        <f>SUM(G17,J17:N17)</f>
        <v>7000</v>
      </c>
      <c r="F17" s="92">
        <f>SUM(D17:E17)</f>
        <v>406000</v>
      </c>
      <c r="G17" s="92">
        <f>SUM(H17:I17)</f>
        <v>0</v>
      </c>
      <c r="H17" s="92">
        <v>0</v>
      </c>
      <c r="I17" s="92">
        <v>0</v>
      </c>
      <c r="J17" s="92">
        <v>0</v>
      </c>
      <c r="K17" s="92">
        <v>7000</v>
      </c>
      <c r="L17" s="92">
        <v>0</v>
      </c>
      <c r="M17" s="92">
        <v>0</v>
      </c>
      <c r="N17" s="92">
        <v>0</v>
      </c>
    </row>
    <row r="18" spans="1:14" s="93" customFormat="1" ht="17.25" customHeight="1">
      <c r="A18" s="96"/>
      <c r="B18" s="66" t="s">
        <v>61</v>
      </c>
      <c r="C18" s="67" t="s">
        <v>62</v>
      </c>
      <c r="D18" s="92">
        <v>536600</v>
      </c>
      <c r="E18" s="92">
        <f>SUM(G18,J18:N18)</f>
        <v>33700</v>
      </c>
      <c r="F18" s="92">
        <f>SUM(D18:E18)</f>
        <v>570300</v>
      </c>
      <c r="G18" s="92">
        <f>SUM(H18:I18)</f>
        <v>0</v>
      </c>
      <c r="H18" s="92">
        <v>0</v>
      </c>
      <c r="I18" s="92">
        <v>0</v>
      </c>
      <c r="J18" s="92">
        <v>0</v>
      </c>
      <c r="K18" s="92">
        <v>33700</v>
      </c>
      <c r="L18" s="92">
        <v>0</v>
      </c>
      <c r="M18" s="92">
        <v>0</v>
      </c>
      <c r="N18" s="92">
        <v>0</v>
      </c>
    </row>
    <row r="19" spans="1:15" s="99" customFormat="1" ht="19.5" customHeight="1">
      <c r="A19" s="97" t="s">
        <v>79</v>
      </c>
      <c r="B19" s="97"/>
      <c r="C19" s="97"/>
      <c r="D19" s="91">
        <v>34147660</v>
      </c>
      <c r="E19" s="91">
        <f>SUM(E11,E13,E9)</f>
        <v>48500</v>
      </c>
      <c r="F19" s="91">
        <f>SUM(D19:E19)</f>
        <v>34196160</v>
      </c>
      <c r="G19" s="91">
        <f>SUM(H19:I19)</f>
        <v>23970999</v>
      </c>
      <c r="H19" s="91">
        <v>16631710</v>
      </c>
      <c r="I19" s="91">
        <v>7339289</v>
      </c>
      <c r="J19" s="91">
        <v>3859900</v>
      </c>
      <c r="K19" s="91">
        <v>5406300</v>
      </c>
      <c r="L19" s="91">
        <v>160461</v>
      </c>
      <c r="M19" s="91">
        <v>32200</v>
      </c>
      <c r="N19" s="91">
        <v>766300</v>
      </c>
      <c r="O19" s="98"/>
    </row>
    <row r="20" ht="9" customHeight="1">
      <c r="G20" s="100"/>
    </row>
    <row r="21" spans="4:12" ht="15">
      <c r="D21" s="100"/>
      <c r="E21" s="100"/>
      <c r="F21" s="100"/>
      <c r="G21" s="100"/>
      <c r="H21" s="100"/>
      <c r="L21" s="72" t="s">
        <v>44</v>
      </c>
    </row>
    <row r="22" ht="11.25" customHeight="1">
      <c r="L22" s="101"/>
    </row>
    <row r="23" spans="7:12" ht="15">
      <c r="G23" s="100"/>
      <c r="L23" s="72" t="s">
        <v>45</v>
      </c>
    </row>
    <row r="24" ht="12.75">
      <c r="G24" s="100"/>
    </row>
    <row r="25" ht="12.75">
      <c r="F25" s="100"/>
    </row>
    <row r="26" ht="12.75">
      <c r="F26" s="100"/>
    </row>
  </sheetData>
  <mergeCells count="11">
    <mergeCell ref="A6:A7"/>
    <mergeCell ref="B6:B7"/>
    <mergeCell ref="C6:C7"/>
    <mergeCell ref="G6:G7"/>
    <mergeCell ref="H6:I6"/>
    <mergeCell ref="J6:J7"/>
    <mergeCell ref="K6:K7"/>
    <mergeCell ref="L6:L7"/>
    <mergeCell ref="M6:M7"/>
    <mergeCell ref="N6:N7"/>
    <mergeCell ref="A19:C19"/>
  </mergeCells>
  <printOptions/>
  <pageMargins left="0.3798611111111111" right="0.2701388888888889" top="0.3798611111111111" bottom="0.3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7">
      <selection activeCell="C16" sqref="C16"/>
    </sheetView>
  </sheetViews>
  <sheetFormatPr defaultColWidth="9.140625" defaultRowHeight="12.75"/>
  <cols>
    <col min="1" max="1" width="11.28125" style="50" customWidth="1"/>
    <col min="2" max="2" width="12.421875" style="50" customWidth="1"/>
    <col min="3" max="3" width="52.00390625" style="50" customWidth="1"/>
    <col min="4" max="6" width="13.7109375" style="50" customWidth="1"/>
    <col min="7" max="7" width="13.7109375" style="0" customWidth="1"/>
  </cols>
  <sheetData>
    <row r="1" spans="3:7" ht="16.5" customHeight="1">
      <c r="C1" s="102"/>
      <c r="G1" s="18" t="s">
        <v>80</v>
      </c>
    </row>
    <row r="2" ht="16.5" customHeight="1">
      <c r="G2" s="18" t="s">
        <v>21</v>
      </c>
    </row>
    <row r="3" ht="16.5" customHeight="1">
      <c r="G3" s="18" t="s">
        <v>22</v>
      </c>
    </row>
    <row r="4" ht="12.75">
      <c r="G4" s="102"/>
    </row>
    <row r="5" spans="1:7" ht="39" customHeight="1">
      <c r="A5" s="103" t="s">
        <v>81</v>
      </c>
      <c r="B5" s="103"/>
      <c r="C5" s="103"/>
      <c r="D5" s="103"/>
      <c r="E5" s="103"/>
      <c r="F5" s="103"/>
      <c r="G5" s="103"/>
    </row>
    <row r="6" spans="1:7" s="104" customFormat="1" ht="20.25" customHeight="1">
      <c r="A6" s="60" t="s">
        <v>24</v>
      </c>
      <c r="B6" s="60" t="s">
        <v>48</v>
      </c>
      <c r="C6" s="60" t="s">
        <v>82</v>
      </c>
      <c r="D6" s="33" t="s">
        <v>83</v>
      </c>
      <c r="E6" s="33" t="s">
        <v>84</v>
      </c>
      <c r="F6" s="33" t="s">
        <v>85</v>
      </c>
      <c r="G6" s="33"/>
    </row>
    <row r="7" spans="1:7" s="104" customFormat="1" ht="32.25" customHeight="1">
      <c r="A7" s="60"/>
      <c r="B7" s="60"/>
      <c r="C7" s="60"/>
      <c r="D7" s="33"/>
      <c r="E7" s="33"/>
      <c r="F7" s="33" t="s">
        <v>86</v>
      </c>
      <c r="G7" s="33" t="s">
        <v>87</v>
      </c>
    </row>
    <row r="8" spans="1:7" ht="9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</row>
    <row r="9" spans="1:7" ht="45" customHeight="1">
      <c r="A9" s="105" t="s">
        <v>75</v>
      </c>
      <c r="B9" s="106" t="s">
        <v>88</v>
      </c>
      <c r="C9" s="67" t="s">
        <v>89</v>
      </c>
      <c r="D9" s="107">
        <v>121409</v>
      </c>
      <c r="E9" s="107">
        <f>SUM(F9:G9)</f>
        <v>121409</v>
      </c>
      <c r="F9" s="107">
        <v>121409</v>
      </c>
      <c r="G9" s="107">
        <v>0</v>
      </c>
    </row>
    <row r="10" spans="1:7" s="20" customFormat="1" ht="32.25" customHeight="1">
      <c r="A10" s="105" t="s">
        <v>90</v>
      </c>
      <c r="B10" s="106" t="s">
        <v>91</v>
      </c>
      <c r="C10" s="67" t="s">
        <v>92</v>
      </c>
      <c r="D10" s="68">
        <v>3260</v>
      </c>
      <c r="E10" s="68">
        <f>SUM(F10:G10)</f>
        <v>3260</v>
      </c>
      <c r="F10" s="68">
        <v>3260</v>
      </c>
      <c r="G10" s="68">
        <v>0</v>
      </c>
    </row>
    <row r="11" spans="1:7" ht="20.25" customHeight="1">
      <c r="A11" s="105" t="s">
        <v>37</v>
      </c>
      <c r="B11" s="106" t="s">
        <v>51</v>
      </c>
      <c r="C11" s="67" t="s">
        <v>93</v>
      </c>
      <c r="D11" s="108">
        <v>0</v>
      </c>
      <c r="E11" s="108">
        <f>SUM(F11:G11)</f>
        <v>0</v>
      </c>
      <c r="F11" s="108">
        <v>0</v>
      </c>
      <c r="G11" s="107">
        <v>0</v>
      </c>
    </row>
    <row r="12" spans="1:7" ht="81.75" customHeight="1">
      <c r="A12" s="105" t="s">
        <v>40</v>
      </c>
      <c r="B12" s="106" t="s">
        <v>53</v>
      </c>
      <c r="C12" s="67" t="s">
        <v>94</v>
      </c>
      <c r="D12" s="108">
        <v>3291000</v>
      </c>
      <c r="E12" s="108">
        <f>SUM(F12:G12)</f>
        <v>3291000</v>
      </c>
      <c r="F12" s="108">
        <v>3291000</v>
      </c>
      <c r="G12" s="107">
        <v>0</v>
      </c>
    </row>
    <row r="13" spans="1:7" ht="32.25" customHeight="1">
      <c r="A13" s="105" t="s">
        <v>40</v>
      </c>
      <c r="B13" s="106" t="s">
        <v>55</v>
      </c>
      <c r="C13" s="67" t="s">
        <v>95</v>
      </c>
      <c r="D13" s="107">
        <v>4300</v>
      </c>
      <c r="E13" s="107">
        <f>SUM(F13:G13)</f>
        <v>4300</v>
      </c>
      <c r="F13" s="107">
        <v>4300</v>
      </c>
      <c r="G13" s="107">
        <v>0</v>
      </c>
    </row>
    <row r="14" spans="1:7" ht="20.25" customHeight="1">
      <c r="A14" s="109" t="s">
        <v>40</v>
      </c>
      <c r="B14" s="110" t="s">
        <v>96</v>
      </c>
      <c r="C14" s="111" t="s">
        <v>97</v>
      </c>
      <c r="D14" s="112">
        <v>120000</v>
      </c>
      <c r="E14" s="112">
        <f>SUM(F14:G14)</f>
        <v>120000</v>
      </c>
      <c r="F14" s="112">
        <v>120000</v>
      </c>
      <c r="G14" s="112">
        <v>0</v>
      </c>
    </row>
    <row r="15" spans="1:7" ht="25.5" customHeight="1">
      <c r="A15" s="66"/>
      <c r="B15" s="113"/>
      <c r="C15" s="114" t="s">
        <v>98</v>
      </c>
      <c r="D15" s="44">
        <f>SUM(D13:D14,D9:D12)</f>
        <v>3539969</v>
      </c>
      <c r="E15" s="44">
        <f>SUM(F15:G15)</f>
        <v>3539969</v>
      </c>
      <c r="F15" s="44">
        <f>SUM(F13:F14,F9:F12)</f>
        <v>3539969</v>
      </c>
      <c r="G15" s="44">
        <f>SUM(G13:G14,G9:G12)</f>
        <v>0</v>
      </c>
    </row>
    <row r="16" ht="12.75">
      <c r="A16" s="115"/>
    </row>
    <row r="17" ht="15">
      <c r="E17" s="72" t="s">
        <v>44</v>
      </c>
    </row>
    <row r="18" ht="15">
      <c r="E18" s="101"/>
    </row>
    <row r="19" ht="15">
      <c r="E19" s="72" t="s">
        <v>45</v>
      </c>
    </row>
  </sheetData>
  <mergeCells count="7">
    <mergeCell ref="A5:G5"/>
    <mergeCell ref="A6:A7"/>
    <mergeCell ref="B6:B7"/>
    <mergeCell ref="C6:C7"/>
    <mergeCell ref="D6:D7"/>
    <mergeCell ref="E6:E7"/>
    <mergeCell ref="F6:G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2010-04-06T07:10:40Z</cp:lastPrinted>
  <dcterms:created xsi:type="dcterms:W3CDTF">2007-01-12T09:44:44Z</dcterms:created>
  <dcterms:modified xsi:type="dcterms:W3CDTF">2010-06-10T12:40:17Z</dcterms:modified>
  <cp:category/>
  <cp:version/>
  <cp:contentType/>
  <cp:contentStatus/>
  <cp:revision>1</cp:revision>
</cp:coreProperties>
</file>