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90" windowWidth="15480" windowHeight="8190" tabRatio="894" activeTab="0"/>
  </bookViews>
  <sheets>
    <sheet name="Zarządzenie" sheetId="1" r:id="rId1"/>
    <sheet name="Uzasadnienie" sheetId="2" r:id="rId2"/>
    <sheet name="Zał.1-doch." sheetId="3" r:id="rId3"/>
    <sheet name="Zał.2-wyd." sheetId="4" r:id="rId4"/>
    <sheet name="Zał.3-wyd.bież." sheetId="5" r:id="rId5"/>
    <sheet name="Zał.4-zlec." sheetId="6" r:id="rId6"/>
  </sheets>
  <definedNames/>
  <calcPr fullCalcOnLoad="1"/>
</workbook>
</file>

<file path=xl/sharedStrings.xml><?xml version="1.0" encoding="utf-8"?>
<sst xmlns="http://schemas.openxmlformats.org/spreadsheetml/2006/main" count="176" uniqueCount="113">
  <si>
    <t>bieżące</t>
  </si>
  <si>
    <t>majątkowe</t>
  </si>
  <si>
    <t>Rozdział</t>
  </si>
  <si>
    <t>§ 1</t>
  </si>
  <si>
    <t>§ 2</t>
  </si>
  <si>
    <t>Dział</t>
  </si>
  <si>
    <t>§ 3</t>
  </si>
  <si>
    <t>Ogółem</t>
  </si>
  <si>
    <t>dotacje</t>
  </si>
  <si>
    <t>w tym :</t>
  </si>
  <si>
    <t>Dochody ogółem</t>
  </si>
  <si>
    <t>Źródło dochodów</t>
  </si>
  <si>
    <t>Nazwa działu i rozdziału</t>
  </si>
  <si>
    <t>Planowane wydatki na 2010 r</t>
  </si>
  <si>
    <t>Wydatki ogółem</t>
  </si>
  <si>
    <t>ZMIANY W DOCHODACH NA 2010 ROK</t>
  </si>
  <si>
    <t>ZMIANY W WYDATKACH NA 2010 ROK</t>
  </si>
  <si>
    <t xml:space="preserve">   W Uchwale Budżetowej Miasta Gostynina na rok 2010 Nr 233/XLI/09 Rady Miejskiej w Gostyninie z dnia 29 grudnia 2009 roku wprowadza się następujące zmiany:</t>
  </si>
  <si>
    <t>Przed zmianą</t>
  </si>
  <si>
    <t>Po zmianie</t>
  </si>
  <si>
    <t>Zmiana</t>
  </si>
  <si>
    <t>U Z A S A D N I E N I E</t>
  </si>
  <si>
    <t>852</t>
  </si>
  <si>
    <t>85228</t>
  </si>
  <si>
    <t>zmieniające Uchwałę Budżetową Miasta Gostynina na rok 2010</t>
  </si>
  <si>
    <t>Dotacje celowe otrzymane z budżetu państwa na realizację zadań bieżących z zakresu administracji rządowej oraz innych zadań zleconych gminie</t>
  </si>
  <si>
    <t>w tym: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</si>
  <si>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</si>
  <si>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</si>
  <si>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</si>
  <si>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</si>
  <si>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</si>
  <si>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750</t>
  </si>
  <si>
    <t>75011</t>
  </si>
  <si>
    <t>751</t>
  </si>
  <si>
    <t>75101</t>
  </si>
  <si>
    <t>85212</t>
  </si>
  <si>
    <t>85213</t>
  </si>
  <si>
    <t>Ogółem wydatki</t>
  </si>
  <si>
    <t>ZMIANY W WYDATKACH BIEŻĄCYCH NA 2010 ROK</t>
  </si>
  <si>
    <t>Wydatki jednostek budżeto-wych</t>
  </si>
  <si>
    <t>na wynagrodze-nia i składki od nich naliczane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</si>
  <si>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</si>
  <si>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</si>
  <si>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</si>
  <si>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</si>
  <si>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</si>
  <si>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</si>
  <si>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</si>
  <si>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Wynagrodzenia osobowe i wydatki pochodne od wynagrodzeń dla pracowników Urzędu Stanu Cywilnego oraz pracowników realizujących zadania z zakresu ewidencji ludności</t>
  </si>
  <si>
    <t xml:space="preserve">Wynagrodzenie w ramach umowy-zlecenia dla pracownika prowadzącego i aktualizującego stały rejestr wyborców </t>
  </si>
  <si>
    <t>Wypłata zasiłków rodzinnych, jednorazowych zapomóg z tytułu urodzenia dziecka oraz świadczeń opiekuńczych i z funduszu alimentacyjnego, wynagrodzenia i wydatki osobowe, wydatki pochodne od wynagrodzeń dla pracowników realizujących te zadania oraz wydatki rzeczowe niezbędne do ich realizacji</t>
  </si>
  <si>
    <t>Wydatki na składki na ubezpieczenia zdrowotne dla osób pobierających świadczenia pielęgnacyjne</t>
  </si>
  <si>
    <t>Świadczenie specjalistycznych usług opiekuńczych</t>
  </si>
  <si>
    <t>OGÓŁEM</t>
  </si>
  <si>
    <t xml:space="preserve">   Na podstawie art. 30 ust. 2 pkt 4 i art. 90 ust. 2 ustawy z dnia 8 marca 1990r. o samorządzie gminnym (Dz.U.z 2001r. Nr 142, poz. 1591 ze zm.), art. 2 pkt 2 oraz art. 257 pkt 1 ustawy z dnia 27 sierpnia 2009r. o finansach publicznych (Dz.U.Nr 157, poz. 1204) - zarządzam, co następuje:</t>
  </si>
  <si>
    <t>zgodnie z Załącznikiem nr 1 do niniejszego zarządzenia, zmieniającym Załącznik nr 1 do Uchwały Budżetowej pn. Dochody na 2010 rok.</t>
  </si>
  <si>
    <t>zgodnie z Załącznikiem nr 2 do niniejszego zarządzenia, zmieniającym Załącznik nr 2 do Uchwały Budżetowej pn. Wydatki na 2010 rok.</t>
  </si>
  <si>
    <t>3. Zmiany wydatków budżetu obejmują zmiany planu wydatków bieżących, zgodnie z Załącznikiem nr 3 do niniejszego zarządzenia, zmieniającym Załącznik nr 2a do Uchwały Budżetowej pn. Wydatki bieżące na 2010 rok.</t>
  </si>
  <si>
    <t xml:space="preserve">   Zarządzenie wchodzi w życie z dniem podpisania. </t>
  </si>
  <si>
    <t>Burmistrz Miasta Gostynina</t>
  </si>
  <si>
    <t xml:space="preserve">                                                                                           Burmistrz Miasta Gostynina</t>
  </si>
  <si>
    <t xml:space="preserve">   Zarządzenie zostaje przesłane do Regionalnej Izby Obrachunkowej w Warszawie Zespół w Płocku.</t>
  </si>
  <si>
    <t xml:space="preserve">                                                                                             Włodzimierz Śniecikowski</t>
  </si>
  <si>
    <t>4. Zmiany dochodów i wydatków budżetu obejmują zmiany planu dochodów i wydatków związanych z realizacją zadań z zakresu administracji rządowej i innych zleconych odrębnymi ustawami, zgodnie z Załącznikiem nr 4 do niniejszego zarządzenia, zmieniającym Załącznik nr 4 do Uchwały Budżetowej pn. Dochody i wydatki związane z realizacją zadań z zakresu administracji rządowej i innych zleconych odrębnymi ustawami.</t>
  </si>
  <si>
    <t xml:space="preserve"> Włodzimierz Śniecikowski</t>
  </si>
  <si>
    <t xml:space="preserve">środki europejskie i inne środki pochodzące ze źródeł </t>
  </si>
  <si>
    <t>zagranicznych, niepodlegające zwrotowi</t>
  </si>
  <si>
    <t>zmieniającego Uchwałę Budżetową Miasta Gostynina na rok 2010</t>
  </si>
  <si>
    <t>związane z realizacją ich statutowych zadań</t>
  </si>
  <si>
    <t xml:space="preserve">                                                                                      Burmistrz Miasta Gostynina</t>
  </si>
  <si>
    <t xml:space="preserve">                                                                                       Włodzimierz Śniecikowski</t>
  </si>
  <si>
    <t>752</t>
  </si>
  <si>
    <t>Planowane dochody na 2010 rok</t>
  </si>
  <si>
    <r>
      <t xml:space="preserve">Ogółem         </t>
    </r>
    <r>
      <rPr>
        <sz val="9"/>
        <rFont val="Arial CE"/>
        <family val="0"/>
      </rPr>
      <t>(4 + 7)</t>
    </r>
  </si>
  <si>
    <t>zagraniczn., niepodlegające zwrotowi</t>
  </si>
  <si>
    <t>75212</t>
  </si>
  <si>
    <t>Wydatki na szkolenia obronne i opracowanie dokumentacji planistycznej z zakresu obrony narodowej</t>
  </si>
  <si>
    <t>754</t>
  </si>
  <si>
    <t>75414</t>
  </si>
  <si>
    <t>Wydatki na szkolenia z zakresu obrony cywilnej</t>
  </si>
  <si>
    <t>010</t>
  </si>
  <si>
    <t>URZĘDY NACZELNYCH ORGANÓW WŁADZY PAŃSTWOWEJ, KONTROLI I OCHRONY PRAWA ORAZ SĄDOWNICTWA</t>
  </si>
  <si>
    <t>01095</t>
  </si>
  <si>
    <t>Pozostała działalność</t>
  </si>
  <si>
    <t>75108</t>
  </si>
  <si>
    <t>Wybory do Sejmu i Senatu</t>
  </si>
  <si>
    <t>75107</t>
  </si>
  <si>
    <t>Wydatki na zwrot części podatku akcyzowego zawartego w cenie oleju napędowego wykorzystywanego do produkcji rolnej przez producentów rolnych oraz na pokrycie kosztów postepowania w sprawie jego zwrotu</t>
  </si>
  <si>
    <t>Wydatki na finansowanie zadań wyborczych związanych z przygotowaniem  i przeprowadzeniem wyborów na Prezydenta RP zarządzonych na 20 czerwca 2010 roku</t>
  </si>
  <si>
    <t>Wydatki na finansowanie zadań wyborczych związanych z przygotowaniem  i przeprowadzeniem wyborów uzupełniających do Senatu RP zarządzonych na 20 czerwca 2010 roku</t>
  </si>
  <si>
    <t xml:space="preserve"> - 2 -</t>
  </si>
  <si>
    <t>POMOC SPOŁECZNA</t>
  </si>
  <si>
    <t>Dotacje celowe otrzymane z budżetu państwa na realizację własnych zadań bieżących gmin</t>
  </si>
  <si>
    <t>85214</t>
  </si>
  <si>
    <t>Zasiłki i pomoc w naturze oraz składki na ubezpieczenia emerytalne i rentowe</t>
  </si>
  <si>
    <r>
      <t xml:space="preserve">1. Dochody i wydatki budżetu Miasta zwiększa się o kwotę </t>
    </r>
    <r>
      <rPr>
        <b/>
        <sz val="11"/>
        <rFont val="Arial"/>
        <family val="2"/>
      </rPr>
      <t>10.890,-zł</t>
    </r>
    <r>
      <rPr>
        <sz val="11"/>
        <rFont val="Arial"/>
        <family val="2"/>
      </rPr>
      <t xml:space="preserve"> na podstawie zawiadomienia Kierownika Krajowego Biura Wyborczego z dnia 14 czerwca 2010r. znak ZF 3101-50/10 - z tytułu dotacji celowej otrzymanej z budżetu państwa na realizację zadań bieżących z zakresu administracji rządowej oraz innych zadań zleconych gminie z przeznaczeniem na wypłatę zryczałtowanych diet dla członków obwodowych komisji wyborczych w wyborach uzupełniających do Senatu RP.</t>
    </r>
  </si>
  <si>
    <r>
      <t xml:space="preserve">2. Dochody i wydatki budżetu Miasta zwiększa się o kwotę </t>
    </r>
    <r>
      <rPr>
        <b/>
        <sz val="11"/>
        <rFont val="Arial"/>
        <family val="2"/>
      </rPr>
      <t>30.000,-zł</t>
    </r>
    <r>
      <rPr>
        <sz val="11"/>
        <rFont val="Arial"/>
        <family val="2"/>
      </rPr>
      <t xml:space="preserve"> zgodnie z decyzją Wojewody Mazowieckiego Nr 53/2010 z dnia 19 maja 2010 roku - z tytułu dotacji celowej otrzymanej z budżetu państwa na realizację własnych zadań bieżących gmin z przeznaczeniem na zasiłki i pomoc w naturze.</t>
    </r>
  </si>
  <si>
    <t>Dodatki mieszkaniowe</t>
  </si>
  <si>
    <t>85215</t>
  </si>
  <si>
    <t>85295</t>
  </si>
  <si>
    <r>
      <t xml:space="preserve">3. Wydatki bieżące budżetu Miasta w kwocie w kwocie </t>
    </r>
    <r>
      <rPr>
        <b/>
        <sz val="11"/>
        <rFont val="Arial"/>
        <family val="2"/>
      </rPr>
      <t>60.000,-zł</t>
    </r>
    <r>
      <rPr>
        <sz val="11"/>
        <rFont val="Arial"/>
        <family val="2"/>
      </rPr>
      <t xml:space="preserve"> przenosi się z rozdziału 85215 Dodatki mieszkaniowe do rozdziału 85295 Pozostała działalność z przeznaczeniem na wydatki poniesione przez Miasto na wypłatę dla bezrobotnych (bez prawa do zasiłku korzystających ze świadczeń z pomocy społecznej) świadczeń z tytułu wykonanych prac społecznie użytecznych, na podstawie porozumienia zawartego między Miastem a Starostwem,</t>
    </r>
  </si>
  <si>
    <r>
      <t xml:space="preserve">1. Zwiększa się dochody budżetu ogółem o łączną kwotę </t>
    </r>
    <r>
      <rPr>
        <b/>
        <sz val="11"/>
        <rFont val="Arial"/>
        <family val="2"/>
      </rPr>
      <t>40.890,-zł</t>
    </r>
    <r>
      <rPr>
        <sz val="11"/>
        <rFont val="Arial"/>
        <family val="2"/>
      </rPr>
      <t xml:space="preserve">. Ustala się dochody budżetu w łącznej kwocie </t>
    </r>
    <r>
      <rPr>
        <b/>
        <sz val="11"/>
        <rFont val="Arial"/>
        <family val="2"/>
      </rPr>
      <t>47.371.208,-zł.</t>
    </r>
  </si>
  <si>
    <r>
      <t xml:space="preserve">1) dochody bieżące zwiększa się o kwotę </t>
    </r>
    <r>
      <rPr>
        <b/>
        <sz val="11"/>
        <rFont val="Arial"/>
        <family val="2"/>
      </rPr>
      <t>40.890,-zł</t>
    </r>
    <r>
      <rPr>
        <sz val="11"/>
        <rFont val="Arial"/>
        <family val="2"/>
      </rPr>
      <t xml:space="preserve">, tj. do kwoty </t>
    </r>
    <r>
      <rPr>
        <b/>
        <sz val="11"/>
        <rFont val="Arial"/>
        <family val="2"/>
      </rPr>
      <t>40.366.611,-zł</t>
    </r>
  </si>
  <si>
    <r>
      <t xml:space="preserve">2. Zwiększa się wydatki budżetu ogółem o łączną kwotę </t>
    </r>
    <r>
      <rPr>
        <b/>
        <sz val="11"/>
        <rFont val="Arial"/>
        <family val="2"/>
      </rPr>
      <t>40.890,-zł</t>
    </r>
    <r>
      <rPr>
        <sz val="11"/>
        <rFont val="Arial"/>
        <family val="2"/>
      </rPr>
      <t xml:space="preserve">. Ustala się wydatki budżetu w łącznej kwocie </t>
    </r>
    <r>
      <rPr>
        <b/>
        <sz val="11"/>
        <rFont val="Arial"/>
        <family val="2"/>
      </rPr>
      <t>46.297.542,-zł.</t>
    </r>
  </si>
  <si>
    <r>
      <t xml:space="preserve">1) wydatki bieżące zwiększa się o kwotę </t>
    </r>
    <r>
      <rPr>
        <b/>
        <sz val="11"/>
        <rFont val="Arial"/>
        <family val="2"/>
      </rPr>
      <t>40.890,-zł</t>
    </r>
    <r>
      <rPr>
        <sz val="11"/>
        <rFont val="Arial"/>
        <family val="2"/>
      </rPr>
      <t xml:space="preserve">, tj. do kwoty </t>
    </r>
    <r>
      <rPr>
        <b/>
        <sz val="11"/>
        <rFont val="Arial"/>
        <family val="2"/>
      </rPr>
      <t>34.485.116,-zł</t>
    </r>
  </si>
  <si>
    <t xml:space="preserve">              Z A R Z Ą D Z E N I E   Nr  47 / 2010</t>
  </si>
  <si>
    <t>Burmistrza Miasta Gostynina z dnia 18 czerwca 2010 roku</t>
  </si>
  <si>
    <r>
      <t xml:space="preserve">Załącznik nr 1 do zarządzenia nr </t>
    </r>
    <r>
      <rPr>
        <b/>
        <sz val="10"/>
        <rFont val="Arial"/>
        <family val="2"/>
      </rPr>
      <t>47/2010</t>
    </r>
  </si>
  <si>
    <r>
      <rPr>
        <sz val="10"/>
        <rFont val="Arial"/>
        <family val="2"/>
      </rPr>
      <t xml:space="preserve">Burmistrza Miasta Gostynina z dnia </t>
    </r>
    <r>
      <rPr>
        <b/>
        <sz val="10"/>
        <rFont val="Arial"/>
        <family val="2"/>
      </rPr>
      <t>18 czerwca 2010 roku</t>
    </r>
  </si>
  <si>
    <r>
      <t xml:space="preserve">Załącznik nr 2 do zarządzenia nr </t>
    </r>
    <r>
      <rPr>
        <b/>
        <sz val="10"/>
        <rFont val="Arial"/>
        <family val="2"/>
      </rPr>
      <t>47/2010</t>
    </r>
  </si>
  <si>
    <r>
      <t xml:space="preserve">Załącznik nr 3 do zarządzenia nr </t>
    </r>
    <r>
      <rPr>
        <b/>
        <sz val="10"/>
        <rFont val="Arial"/>
        <family val="2"/>
      </rPr>
      <t>47/2010</t>
    </r>
  </si>
  <si>
    <r>
      <t xml:space="preserve">Załącznik nr 4 do zarządzenia nr </t>
    </r>
    <r>
      <rPr>
        <b/>
        <sz val="10"/>
        <rFont val="Arial"/>
        <family val="2"/>
      </rPr>
      <t>47/2010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</si>
</sst>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_ ;[Red]\-#,##0\ "/>
  </numFmts>
  <fonts count="7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12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Arial CE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Arial CE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7" fillId="0" borderId="0" xfId="0" applyFont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4" fillId="0" borderId="0" xfId="0" applyFont="1" applyAlignment="1">
      <alignment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5" fillId="33" borderId="13" xfId="0" applyFont="1" applyFill="1" applyBorder="1" applyAlignment="1">
      <alignment horizontal="center" vertical="center" wrapText="1"/>
    </xf>
    <xf numFmtId="3" fontId="65" fillId="0" borderId="12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18" fillId="33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4" fillId="0" borderId="13" xfId="0" applyNumberFormat="1" applyFont="1" applyBorder="1" applyAlignment="1">
      <alignment horizontal="right" vertical="center"/>
    </xf>
    <xf numFmtId="0" fontId="15" fillId="33" borderId="11" xfId="0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vertical="center"/>
    </xf>
    <xf numFmtId="0" fontId="7" fillId="33" borderId="1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8" xfId="0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3" fontId="7" fillId="0" borderId="1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0" fontId="68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70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94.7109375" style="124" customWidth="1"/>
    <col min="2" max="2" width="54.7109375" style="124" customWidth="1"/>
    <col min="3" max="3" width="10.57421875" style="124" bestFit="1" customWidth="1"/>
    <col min="4" max="4" width="9.421875" style="124" bestFit="1" customWidth="1"/>
    <col min="5" max="5" width="9.8515625" style="124" bestFit="1" customWidth="1"/>
    <col min="6" max="16384" width="9.140625" style="124" customWidth="1"/>
  </cols>
  <sheetData>
    <row r="1" spans="1:2" s="23" customFormat="1" ht="12.75" customHeight="1">
      <c r="A1" s="144"/>
      <c r="B1" s="25"/>
    </row>
    <row r="2" s="24" customFormat="1" ht="17.25" customHeight="1">
      <c r="A2" s="26" t="s">
        <v>106</v>
      </c>
    </row>
    <row r="3" s="24" customFormat="1" ht="17.25" customHeight="1">
      <c r="A3" s="26" t="s">
        <v>107</v>
      </c>
    </row>
    <row r="4" s="24" customFormat="1" ht="17.25" customHeight="1">
      <c r="A4" s="26" t="s">
        <v>24</v>
      </c>
    </row>
    <row r="5" s="24" customFormat="1" ht="14.25" customHeight="1"/>
    <row r="6" s="23" customFormat="1" ht="42.75">
      <c r="A6" s="30" t="s">
        <v>55</v>
      </c>
    </row>
    <row r="7" s="23" customFormat="1" ht="14.25" customHeight="1">
      <c r="A7" s="30"/>
    </row>
    <row r="8" s="23" customFormat="1" ht="16.5" customHeight="1">
      <c r="A8" s="32" t="s">
        <v>3</v>
      </c>
    </row>
    <row r="9" s="23" customFormat="1" ht="28.5">
      <c r="A9" s="30" t="s">
        <v>17</v>
      </c>
    </row>
    <row r="10" s="121" customFormat="1" ht="9" customHeight="1">
      <c r="A10" s="122"/>
    </row>
    <row r="11" s="121" customFormat="1" ht="30">
      <c r="A11" s="30" t="s">
        <v>102</v>
      </c>
    </row>
    <row r="12" s="121" customFormat="1" ht="16.5" customHeight="1">
      <c r="A12" s="30" t="s">
        <v>103</v>
      </c>
    </row>
    <row r="13" s="121" customFormat="1" ht="28.5">
      <c r="A13" s="30" t="s">
        <v>56</v>
      </c>
    </row>
    <row r="14" s="121" customFormat="1" ht="9" customHeight="1">
      <c r="A14" s="122"/>
    </row>
    <row r="15" s="121" customFormat="1" ht="30">
      <c r="A15" s="30" t="s">
        <v>104</v>
      </c>
    </row>
    <row r="16" s="121" customFormat="1" ht="16.5" customHeight="1">
      <c r="A16" s="30" t="s">
        <v>105</v>
      </c>
    </row>
    <row r="17" s="121" customFormat="1" ht="28.5">
      <c r="A17" s="30" t="s">
        <v>57</v>
      </c>
    </row>
    <row r="18" s="121" customFormat="1" ht="9" customHeight="1">
      <c r="A18" s="122"/>
    </row>
    <row r="19" spans="1:2" s="121" customFormat="1" ht="42.75">
      <c r="A19" s="30" t="s">
        <v>58</v>
      </c>
      <c r="B19" s="120"/>
    </row>
    <row r="20" spans="1:2" s="121" customFormat="1" ht="9" customHeight="1">
      <c r="A20" s="122"/>
      <c r="B20" s="120"/>
    </row>
    <row r="21" spans="1:2" s="121" customFormat="1" ht="71.25">
      <c r="A21" s="30" t="s">
        <v>64</v>
      </c>
      <c r="B21" s="120"/>
    </row>
    <row r="22" spans="1:2" s="121" customFormat="1" ht="15.75">
      <c r="A22" s="122"/>
      <c r="B22" s="120"/>
    </row>
    <row r="23" spans="1:2" s="121" customFormat="1" ht="15.75">
      <c r="A23" s="32" t="s">
        <v>4</v>
      </c>
      <c r="B23" s="120"/>
    </row>
    <row r="24" spans="1:2" s="121" customFormat="1" ht="15.75">
      <c r="A24" s="31" t="s">
        <v>62</v>
      </c>
      <c r="B24" s="120"/>
    </row>
    <row r="25" spans="1:2" s="121" customFormat="1" ht="15.75">
      <c r="A25" s="31"/>
      <c r="B25" s="120"/>
    </row>
    <row r="26" s="121" customFormat="1" ht="15.75">
      <c r="A26" s="32" t="s">
        <v>6</v>
      </c>
    </row>
    <row r="27" spans="1:2" s="121" customFormat="1" ht="16.5" customHeight="1">
      <c r="A27" s="31" t="s">
        <v>59</v>
      </c>
      <c r="B27" s="123"/>
    </row>
    <row r="28" spans="1:2" s="121" customFormat="1" ht="16.5" customHeight="1">
      <c r="A28" s="31"/>
      <c r="B28" s="123"/>
    </row>
    <row r="29" s="121" customFormat="1" ht="16.5" customHeight="1">
      <c r="A29" s="29" t="s">
        <v>61</v>
      </c>
    </row>
    <row r="30" s="121" customFormat="1" ht="9" customHeight="1">
      <c r="A30" s="33"/>
    </row>
    <row r="31" s="121" customFormat="1" ht="16.5" customHeight="1">
      <c r="A31" s="29" t="s">
        <v>63</v>
      </c>
    </row>
    <row r="32" s="121" customFormat="1" ht="16.5" customHeight="1">
      <c r="A32" s="124"/>
    </row>
    <row r="33" s="121" customFormat="1" ht="17.25" customHeight="1">
      <c r="A33" s="124"/>
    </row>
    <row r="34" s="121" customFormat="1" ht="10.5" customHeight="1">
      <c r="A34" s="124"/>
    </row>
    <row r="35" s="121" customFormat="1" ht="17.25" customHeight="1">
      <c r="A35" s="124"/>
    </row>
    <row r="37" ht="15.75">
      <c r="A37" s="43"/>
    </row>
    <row r="38" ht="15.75">
      <c r="A38" s="43"/>
    </row>
    <row r="39" ht="15.75">
      <c r="A39" s="43"/>
    </row>
  </sheetData>
  <sheetProtection/>
  <printOptions/>
  <pageMargins left="0.59" right="0.55" top="0.82" bottom="0.79" header="0.5118110236220472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2.00390625" style="92" customWidth="1"/>
    <col min="2" max="16384" width="9.140625" style="92" customWidth="1"/>
  </cols>
  <sheetData>
    <row r="2" ht="15.75">
      <c r="A2" s="27" t="s">
        <v>21</v>
      </c>
    </row>
    <row r="3" ht="14.25">
      <c r="A3" s="42"/>
    </row>
    <row r="4" ht="86.25">
      <c r="A4" s="42" t="s">
        <v>96</v>
      </c>
    </row>
    <row r="5" ht="14.25">
      <c r="A5" s="42"/>
    </row>
    <row r="6" ht="57.75">
      <c r="A6" s="42" t="s">
        <v>97</v>
      </c>
    </row>
    <row r="7" ht="14.25">
      <c r="A7" s="42"/>
    </row>
    <row r="8" ht="86.25">
      <c r="A8" s="42" t="s">
        <v>101</v>
      </c>
    </row>
    <row r="9" ht="14.25">
      <c r="A9" s="42"/>
    </row>
    <row r="10" ht="15.75">
      <c r="A10" s="29" t="s">
        <v>70</v>
      </c>
    </row>
    <row r="11" ht="15">
      <c r="A11" s="33"/>
    </row>
    <row r="12" ht="15.75">
      <c r="A12" s="29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K1" sqref="K1:K3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9" width="11.00390625" style="0" customWidth="1"/>
  </cols>
  <sheetData>
    <row r="1" spans="2:11" ht="16.5" customHeight="1">
      <c r="B1" s="1"/>
      <c r="K1" s="22" t="s">
        <v>108</v>
      </c>
    </row>
    <row r="2" spans="2:11" ht="16.5" customHeight="1">
      <c r="B2" s="1"/>
      <c r="K2" s="22" t="s">
        <v>109</v>
      </c>
    </row>
    <row r="3" spans="2:11" ht="16.5" customHeight="1">
      <c r="B3" s="91"/>
      <c r="K3" s="22" t="s">
        <v>68</v>
      </c>
    </row>
    <row r="4" spans="1:2" ht="18">
      <c r="A4" s="2" t="s">
        <v>15</v>
      </c>
      <c r="B4" s="1"/>
    </row>
    <row r="5" spans="3:5" ht="12.75">
      <c r="C5" s="3"/>
      <c r="D5" s="3"/>
      <c r="E5" s="3"/>
    </row>
    <row r="6" spans="1:11" ht="12.75">
      <c r="A6" s="93"/>
      <c r="B6" s="94"/>
      <c r="C6" s="95"/>
      <c r="D6" s="96"/>
      <c r="E6" s="97"/>
      <c r="F6" s="98"/>
      <c r="G6" s="98"/>
      <c r="H6" s="96" t="s">
        <v>73</v>
      </c>
      <c r="I6" s="98"/>
      <c r="J6" s="98"/>
      <c r="K6" s="99"/>
    </row>
    <row r="7" spans="1:11" s="4" customFormat="1" ht="15" customHeight="1">
      <c r="A7" s="167"/>
      <c r="B7" s="167"/>
      <c r="C7" s="100"/>
      <c r="D7" s="101"/>
      <c r="E7" s="102"/>
      <c r="F7" s="89"/>
      <c r="G7" s="89"/>
      <c r="H7" s="89"/>
      <c r="I7" s="89" t="s">
        <v>46</v>
      </c>
      <c r="J7" s="89"/>
      <c r="K7" s="90"/>
    </row>
    <row r="8" spans="1:11" s="4" customFormat="1" ht="15" customHeight="1">
      <c r="A8" s="167"/>
      <c r="B8" s="167"/>
      <c r="C8" s="101"/>
      <c r="D8" s="101"/>
      <c r="E8" s="102"/>
      <c r="F8" s="103"/>
      <c r="G8" s="104" t="s">
        <v>26</v>
      </c>
      <c r="H8" s="90"/>
      <c r="I8" s="103"/>
      <c r="J8" s="104" t="s">
        <v>26</v>
      </c>
      <c r="K8" s="90"/>
    </row>
    <row r="9" spans="1:11" s="4" customFormat="1" ht="45.75" customHeight="1">
      <c r="A9" s="105" t="s">
        <v>5</v>
      </c>
      <c r="B9" s="105" t="s">
        <v>11</v>
      </c>
      <c r="C9" s="34"/>
      <c r="D9" s="106" t="s">
        <v>74</v>
      </c>
      <c r="E9" s="28"/>
      <c r="F9" s="5" t="s">
        <v>0</v>
      </c>
      <c r="G9" s="47" t="s">
        <v>8</v>
      </c>
      <c r="H9" s="68" t="s">
        <v>66</v>
      </c>
      <c r="I9" s="5" t="s">
        <v>1</v>
      </c>
      <c r="J9" s="47" t="s">
        <v>8</v>
      </c>
      <c r="K9" s="68" t="s">
        <v>66</v>
      </c>
    </row>
    <row r="10" spans="1:11" s="4" customFormat="1" ht="27" customHeight="1">
      <c r="A10" s="5"/>
      <c r="B10" s="6"/>
      <c r="C10" s="34" t="s">
        <v>18</v>
      </c>
      <c r="D10" s="19" t="s">
        <v>20</v>
      </c>
      <c r="E10" s="28" t="s">
        <v>19</v>
      </c>
      <c r="F10" s="6"/>
      <c r="G10" s="6"/>
      <c r="H10" s="87" t="s">
        <v>67</v>
      </c>
      <c r="I10" s="6"/>
      <c r="J10" s="6"/>
      <c r="K10" s="87" t="s">
        <v>75</v>
      </c>
    </row>
    <row r="11" spans="1:11" s="9" customFormat="1" ht="7.5" customHeight="1">
      <c r="A11" s="8">
        <v>1</v>
      </c>
      <c r="B11" s="8">
        <v>2</v>
      </c>
      <c r="C11" s="35"/>
      <c r="D11" s="37">
        <v>3</v>
      </c>
      <c r="E11" s="36"/>
      <c r="F11" s="8">
        <v>4</v>
      </c>
      <c r="G11" s="8">
        <v>5</v>
      </c>
      <c r="H11" s="8">
        <v>6</v>
      </c>
      <c r="I11" s="8">
        <v>7</v>
      </c>
      <c r="J11" s="8">
        <v>8</v>
      </c>
      <c r="K11" s="8">
        <v>9</v>
      </c>
    </row>
    <row r="12" spans="1:11" s="12" customFormat="1" ht="51">
      <c r="A12" s="64" t="s">
        <v>34</v>
      </c>
      <c r="B12" s="114" t="s">
        <v>82</v>
      </c>
      <c r="C12" s="11">
        <v>18575</v>
      </c>
      <c r="D12" s="11">
        <f>SUM(D13)</f>
        <v>10890</v>
      </c>
      <c r="E12" s="86">
        <f>SUM(C12:D12)</f>
        <v>29465</v>
      </c>
      <c r="F12" s="11">
        <v>29465</v>
      </c>
      <c r="G12" s="11">
        <v>29465</v>
      </c>
      <c r="H12" s="11">
        <v>0</v>
      </c>
      <c r="I12" s="11">
        <v>0</v>
      </c>
      <c r="J12" s="107">
        <v>0</v>
      </c>
      <c r="K12" s="107">
        <v>0</v>
      </c>
    </row>
    <row r="13" spans="1:11" s="13" customFormat="1" ht="53.25" customHeight="1">
      <c r="A13" s="108"/>
      <c r="B13" s="16" t="s">
        <v>25</v>
      </c>
      <c r="C13" s="45">
        <v>18575</v>
      </c>
      <c r="D13" s="83">
        <f>SUM(F13,I13)</f>
        <v>10890</v>
      </c>
      <c r="E13" s="109">
        <f>SUM(C13:D13)</f>
        <v>29465</v>
      </c>
      <c r="F13" s="83">
        <v>10890</v>
      </c>
      <c r="G13" s="83">
        <v>10890</v>
      </c>
      <c r="H13" s="83">
        <v>0</v>
      </c>
      <c r="I13" s="83">
        <v>0</v>
      </c>
      <c r="J13" s="110">
        <v>0</v>
      </c>
      <c r="K13" s="110">
        <v>0</v>
      </c>
    </row>
    <row r="14" spans="1:13" s="131" customFormat="1" ht="18" customHeight="1">
      <c r="A14" s="145" t="s">
        <v>22</v>
      </c>
      <c r="B14" s="146" t="s">
        <v>92</v>
      </c>
      <c r="C14" s="147">
        <v>4902000</v>
      </c>
      <c r="D14" s="148">
        <f>SUM(D15)</f>
        <v>30000</v>
      </c>
      <c r="E14" s="149">
        <f>SUM(C14:D14)</f>
        <v>4932000</v>
      </c>
      <c r="F14" s="147">
        <v>4932000</v>
      </c>
      <c r="G14" s="147">
        <v>4842000</v>
      </c>
      <c r="H14" s="147">
        <f>SUM(H15:H15)</f>
        <v>0</v>
      </c>
      <c r="I14" s="147">
        <v>0</v>
      </c>
      <c r="J14" s="147">
        <v>0</v>
      </c>
      <c r="K14" s="147">
        <f>SUM(K15:K15)</f>
        <v>0</v>
      </c>
      <c r="M14" s="130"/>
    </row>
    <row r="15" spans="1:11" s="138" customFormat="1" ht="38.25">
      <c r="A15" s="150"/>
      <c r="B15" s="151" t="s">
        <v>93</v>
      </c>
      <c r="C15" s="152">
        <v>2751400</v>
      </c>
      <c r="D15" s="153">
        <f>SUM(F15,I15)</f>
        <v>30000</v>
      </c>
      <c r="E15" s="154">
        <f>SUM(C15:D15)</f>
        <v>2781400</v>
      </c>
      <c r="F15" s="155">
        <v>30000</v>
      </c>
      <c r="G15" s="155">
        <v>30000</v>
      </c>
      <c r="H15" s="155">
        <v>0</v>
      </c>
      <c r="I15" s="155">
        <v>0</v>
      </c>
      <c r="J15" s="155">
        <v>0</v>
      </c>
      <c r="K15" s="155">
        <v>0</v>
      </c>
    </row>
    <row r="16" spans="1:11" s="17" customFormat="1" ht="19.5" customHeight="1">
      <c r="A16" s="165" t="s">
        <v>10</v>
      </c>
      <c r="B16" s="166"/>
      <c r="C16" s="117">
        <v>47330318</v>
      </c>
      <c r="D16" s="117">
        <f>SUM(D14,D12)</f>
        <v>40890</v>
      </c>
      <c r="E16" s="118">
        <f>SUM(C16:D16)</f>
        <v>47371208</v>
      </c>
      <c r="F16" s="119">
        <v>40366611</v>
      </c>
      <c r="G16" s="119">
        <v>5427237</v>
      </c>
      <c r="H16" s="119">
        <v>0</v>
      </c>
      <c r="I16" s="119">
        <v>7004597</v>
      </c>
      <c r="J16" s="119">
        <v>115450</v>
      </c>
      <c r="K16" s="119">
        <v>0</v>
      </c>
    </row>
    <row r="17" spans="1:11" s="17" customFormat="1" ht="15" customHeight="1">
      <c r="A17" s="111"/>
      <c r="B17" s="111"/>
      <c r="C17" s="112"/>
      <c r="D17" s="112"/>
      <c r="E17" s="113"/>
      <c r="F17" s="112"/>
      <c r="G17" s="112"/>
      <c r="H17" s="112"/>
      <c r="I17" s="112"/>
      <c r="J17" s="112"/>
      <c r="K17" s="112"/>
    </row>
    <row r="18" spans="2:7" ht="15.75">
      <c r="B18" s="13"/>
      <c r="E18" s="41"/>
      <c r="G18" s="29" t="s">
        <v>60</v>
      </c>
    </row>
    <row r="19" spans="2:7" ht="15">
      <c r="B19" s="13"/>
      <c r="G19" s="33"/>
    </row>
    <row r="20" spans="2:7" ht="15.75">
      <c r="B20" s="13"/>
      <c r="E20" s="41"/>
      <c r="G20" s="29" t="s">
        <v>65</v>
      </c>
    </row>
    <row r="21" ht="12.75">
      <c r="B21" s="13"/>
    </row>
    <row r="22" ht="12.75">
      <c r="B22" s="13"/>
    </row>
    <row r="23" ht="12.75">
      <c r="B23" s="13"/>
    </row>
    <row r="24" spans="2:6" ht="12.75">
      <c r="B24" s="13"/>
      <c r="F24" s="41"/>
    </row>
    <row r="25" spans="2:6" ht="12.75">
      <c r="B25" s="13"/>
      <c r="F25" s="41"/>
    </row>
    <row r="26" spans="2:6" ht="12.75">
      <c r="B26" s="13"/>
      <c r="F26" s="41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</sheetData>
  <sheetProtection/>
  <mergeCells count="3">
    <mergeCell ref="A16:B16"/>
    <mergeCell ref="A7:A8"/>
    <mergeCell ref="B7:B8"/>
  </mergeCells>
  <printOptions/>
  <pageMargins left="0.72" right="0.61" top="1.220472440944882" bottom="0.7480314960629921" header="0.7874015748031497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H1" sqref="H1:H3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47.140625" style="0" customWidth="1"/>
    <col min="4" max="8" width="14.7109375" style="0" customWidth="1"/>
    <col min="9" max="9" width="10.140625" style="0" bestFit="1" customWidth="1"/>
  </cols>
  <sheetData>
    <row r="1" spans="3:8" ht="16.5" customHeight="1">
      <c r="C1" s="18"/>
      <c r="H1" s="22" t="s">
        <v>110</v>
      </c>
    </row>
    <row r="2" spans="3:8" ht="16.5" customHeight="1">
      <c r="C2" s="1"/>
      <c r="H2" s="22" t="s">
        <v>109</v>
      </c>
    </row>
    <row r="3" spans="3:8" ht="16.5" customHeight="1">
      <c r="C3" s="1"/>
      <c r="H3" s="22" t="s">
        <v>68</v>
      </c>
    </row>
    <row r="4" ht="18">
      <c r="A4" s="2" t="s">
        <v>16</v>
      </c>
    </row>
    <row r="6" spans="1:8" s="4" customFormat="1" ht="15" customHeight="1">
      <c r="A6" s="169" t="s">
        <v>5</v>
      </c>
      <c r="B6" s="169" t="s">
        <v>2</v>
      </c>
      <c r="C6" s="169" t="s">
        <v>12</v>
      </c>
      <c r="D6" s="170" t="s">
        <v>13</v>
      </c>
      <c r="E6" s="170"/>
      <c r="F6" s="170"/>
      <c r="G6" s="170"/>
      <c r="H6" s="171"/>
    </row>
    <row r="7" spans="1:8" s="4" customFormat="1" ht="15" customHeight="1">
      <c r="A7" s="167"/>
      <c r="B7" s="167"/>
      <c r="C7" s="167"/>
      <c r="D7" s="34"/>
      <c r="E7" s="39" t="s">
        <v>7</v>
      </c>
      <c r="F7" s="28"/>
      <c r="G7" s="172" t="s">
        <v>9</v>
      </c>
      <c r="H7" s="173"/>
    </row>
    <row r="8" spans="1:8" s="4" customFormat="1" ht="15" customHeight="1">
      <c r="A8" s="5"/>
      <c r="B8" s="5"/>
      <c r="C8" s="5"/>
      <c r="D8" s="28" t="s">
        <v>18</v>
      </c>
      <c r="E8" s="38" t="s">
        <v>20</v>
      </c>
      <c r="F8" s="28" t="s">
        <v>19</v>
      </c>
      <c r="G8" s="7" t="s">
        <v>0</v>
      </c>
      <c r="H8" s="40" t="s">
        <v>1</v>
      </c>
    </row>
    <row r="9" spans="1:8" s="9" customFormat="1" ht="7.5" customHeight="1">
      <c r="A9" s="8">
        <v>1</v>
      </c>
      <c r="B9" s="8">
        <v>2</v>
      </c>
      <c r="C9" s="8">
        <v>3</v>
      </c>
      <c r="D9" s="35"/>
      <c r="E9" s="37">
        <v>4</v>
      </c>
      <c r="F9" s="36"/>
      <c r="G9" s="8">
        <v>5</v>
      </c>
      <c r="H9" s="8">
        <v>6</v>
      </c>
    </row>
    <row r="10" spans="1:8" s="12" customFormat="1" ht="38.25">
      <c r="A10" s="10" t="s">
        <v>34</v>
      </c>
      <c r="B10" s="20"/>
      <c r="C10" s="114" t="s">
        <v>82</v>
      </c>
      <c r="D10" s="11">
        <v>18575</v>
      </c>
      <c r="E10" s="11">
        <f>SUM(E11:E11)</f>
        <v>10890</v>
      </c>
      <c r="F10" s="11">
        <f aca="true" t="shared" si="0" ref="F10:F16">SUM(D10:E10)</f>
        <v>29465</v>
      </c>
      <c r="G10" s="88">
        <v>29465</v>
      </c>
      <c r="H10" s="88">
        <v>0</v>
      </c>
    </row>
    <row r="11" spans="1:9" s="13" customFormat="1" ht="18" customHeight="1">
      <c r="A11" s="139"/>
      <c r="B11" s="21" t="s">
        <v>85</v>
      </c>
      <c r="C11" s="14" t="s">
        <v>86</v>
      </c>
      <c r="D11" s="45">
        <v>12309</v>
      </c>
      <c r="E11" s="136">
        <f>SUM(G11)</f>
        <v>10890</v>
      </c>
      <c r="F11" s="46">
        <f t="shared" si="0"/>
        <v>23199</v>
      </c>
      <c r="G11" s="46">
        <v>10890</v>
      </c>
      <c r="H11" s="45">
        <v>0</v>
      </c>
      <c r="I11" s="44"/>
    </row>
    <row r="12" spans="1:9" s="131" customFormat="1" ht="21" customHeight="1">
      <c r="A12" s="125" t="s">
        <v>22</v>
      </c>
      <c r="B12" s="126"/>
      <c r="C12" s="127" t="s">
        <v>92</v>
      </c>
      <c r="D12" s="128">
        <v>6857951</v>
      </c>
      <c r="E12" s="128">
        <f>SUM(E13)</f>
        <v>30000</v>
      </c>
      <c r="F12" s="128">
        <f t="shared" si="0"/>
        <v>6887951</v>
      </c>
      <c r="G12" s="129">
        <v>6887951</v>
      </c>
      <c r="H12" s="129">
        <v>0</v>
      </c>
      <c r="I12" s="130"/>
    </row>
    <row r="13" spans="1:9" s="138" customFormat="1" ht="25.5" customHeight="1">
      <c r="A13" s="132"/>
      <c r="B13" s="133" t="s">
        <v>94</v>
      </c>
      <c r="C13" s="134" t="s">
        <v>95</v>
      </c>
      <c r="D13" s="135">
        <v>405000</v>
      </c>
      <c r="E13" s="136">
        <f>SUM(G13:H13)</f>
        <v>30000</v>
      </c>
      <c r="F13" s="136">
        <f t="shared" si="0"/>
        <v>435000</v>
      </c>
      <c r="G13" s="136">
        <v>30000</v>
      </c>
      <c r="H13" s="135">
        <v>0</v>
      </c>
      <c r="I13" s="137"/>
    </row>
    <row r="14" spans="1:9" s="138" customFormat="1" ht="18" customHeight="1">
      <c r="A14" s="159"/>
      <c r="B14" s="133" t="s">
        <v>99</v>
      </c>
      <c r="C14" s="134" t="s">
        <v>98</v>
      </c>
      <c r="D14" s="135">
        <v>615000</v>
      </c>
      <c r="E14" s="136">
        <f>SUM(G14:H14)</f>
        <v>-60000</v>
      </c>
      <c r="F14" s="136">
        <f t="shared" si="0"/>
        <v>555000</v>
      </c>
      <c r="G14" s="136">
        <v>-60000</v>
      </c>
      <c r="H14" s="135">
        <v>0</v>
      </c>
      <c r="I14" s="137"/>
    </row>
    <row r="15" spans="1:9" s="138" customFormat="1" ht="18" customHeight="1">
      <c r="A15" s="150"/>
      <c r="B15" s="133" t="s">
        <v>100</v>
      </c>
      <c r="C15" s="134" t="s">
        <v>84</v>
      </c>
      <c r="D15" s="135">
        <v>645300</v>
      </c>
      <c r="E15" s="136">
        <f>SUM(G15:H15)</f>
        <v>60000</v>
      </c>
      <c r="F15" s="136">
        <f t="shared" si="0"/>
        <v>705300</v>
      </c>
      <c r="G15" s="136">
        <v>60000</v>
      </c>
      <c r="H15" s="135">
        <v>0</v>
      </c>
      <c r="I15" s="137"/>
    </row>
    <row r="16" spans="1:8" s="17" customFormat="1" ht="19.5" customHeight="1">
      <c r="A16" s="165" t="s">
        <v>14</v>
      </c>
      <c r="B16" s="168"/>
      <c r="C16" s="166"/>
      <c r="D16" s="117">
        <v>46256652</v>
      </c>
      <c r="E16" s="117">
        <f>SUM(E10,E12)</f>
        <v>40890</v>
      </c>
      <c r="F16" s="117">
        <f t="shared" si="0"/>
        <v>46297542</v>
      </c>
      <c r="G16" s="117">
        <v>34485116</v>
      </c>
      <c r="H16" s="119">
        <v>11812426</v>
      </c>
    </row>
    <row r="17" ht="12.75">
      <c r="C17" s="13"/>
    </row>
    <row r="18" spans="3:7" ht="15.75">
      <c r="C18" s="13"/>
      <c r="E18" s="41"/>
      <c r="F18" s="29" t="s">
        <v>60</v>
      </c>
      <c r="G18" s="27"/>
    </row>
    <row r="19" spans="3:7" ht="15.75">
      <c r="C19" s="13"/>
      <c r="F19" s="33"/>
      <c r="G19" s="27"/>
    </row>
    <row r="20" spans="3:7" ht="15.75">
      <c r="C20" s="13"/>
      <c r="D20" s="41"/>
      <c r="F20" s="29" t="s">
        <v>65</v>
      </c>
      <c r="G20" s="27"/>
    </row>
    <row r="21" spans="3:5" ht="12.75">
      <c r="C21" s="13"/>
      <c r="E21" s="41"/>
    </row>
    <row r="22" ht="12.75">
      <c r="C22" s="13"/>
    </row>
    <row r="23" ht="12.75">
      <c r="C23" s="13"/>
    </row>
    <row r="24" spans="3:6" ht="12.75">
      <c r="C24" s="13"/>
      <c r="F24" s="41"/>
    </row>
    <row r="25" spans="3:6" ht="12.75">
      <c r="C25" s="13"/>
      <c r="F25" s="41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</sheetData>
  <sheetProtection/>
  <mergeCells count="6">
    <mergeCell ref="A16:C16"/>
    <mergeCell ref="A6:A7"/>
    <mergeCell ref="B6:B7"/>
    <mergeCell ref="C6:C7"/>
    <mergeCell ref="D6:H6"/>
    <mergeCell ref="G7:H7"/>
  </mergeCells>
  <printOptions/>
  <pageMargins left="0.69" right="0.61" top="1.3385826771653544" bottom="0.7480314960629921" header="0.82677165354330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D1">
      <selection activeCell="N1" sqref="N1:N3"/>
    </sheetView>
  </sheetViews>
  <sheetFormatPr defaultColWidth="9.140625" defaultRowHeight="12.75"/>
  <cols>
    <col min="1" max="1" width="4.7109375" style="13" customWidth="1"/>
    <col min="2" max="2" width="7.28125" style="13" customWidth="1"/>
    <col min="3" max="3" width="24.8515625" style="13" customWidth="1"/>
    <col min="4" max="8" width="10.140625" style="13" customWidth="1"/>
    <col min="9" max="10" width="9.7109375" style="13" customWidth="1"/>
    <col min="15" max="15" width="10.140625" style="0" bestFit="1" customWidth="1"/>
  </cols>
  <sheetData>
    <row r="1" spans="1:14" ht="15" customHeight="1">
      <c r="A1" s="17"/>
      <c r="B1" s="48"/>
      <c r="C1" s="48"/>
      <c r="D1" s="48"/>
      <c r="E1" s="48"/>
      <c r="F1" s="48"/>
      <c r="G1" s="48"/>
      <c r="H1" s="49"/>
      <c r="I1" s="50"/>
      <c r="J1" s="48"/>
      <c r="N1" s="22" t="s">
        <v>111</v>
      </c>
    </row>
    <row r="2" spans="1:14" ht="15" customHeight="1">
      <c r="A2" s="17"/>
      <c r="B2" s="48"/>
      <c r="C2" s="48"/>
      <c r="D2" s="48"/>
      <c r="E2" s="48"/>
      <c r="F2" s="48"/>
      <c r="G2" s="48"/>
      <c r="H2" s="48"/>
      <c r="I2" s="50"/>
      <c r="J2" s="48"/>
      <c r="N2" s="22" t="s">
        <v>109</v>
      </c>
    </row>
    <row r="3" spans="1:14" ht="15" customHeight="1">
      <c r="A3" s="17"/>
      <c r="B3" s="48"/>
      <c r="C3" s="48"/>
      <c r="D3" s="48"/>
      <c r="E3" s="48"/>
      <c r="F3" s="48"/>
      <c r="G3" s="48"/>
      <c r="H3" s="48"/>
      <c r="I3" s="50"/>
      <c r="J3" s="48"/>
      <c r="N3" s="22" t="s">
        <v>68</v>
      </c>
    </row>
    <row r="4" spans="1:10" ht="18">
      <c r="A4" s="51" t="s">
        <v>39</v>
      </c>
      <c r="B4" s="52"/>
      <c r="C4" s="52"/>
      <c r="D4" s="52"/>
      <c r="E4" s="52"/>
      <c r="F4" s="52"/>
      <c r="I4" s="70"/>
      <c r="J4" s="53"/>
    </row>
    <row r="5" spans="1:10" ht="10.5" customHeight="1">
      <c r="A5" s="52"/>
      <c r="B5" s="52"/>
      <c r="C5" s="52"/>
      <c r="D5" s="52"/>
      <c r="E5" s="52"/>
      <c r="F5" s="52"/>
      <c r="G5" s="54"/>
      <c r="I5" s="50"/>
      <c r="J5" s="53"/>
    </row>
    <row r="6" spans="1:14" s="57" customFormat="1" ht="20.25" customHeight="1">
      <c r="A6" s="174" t="s">
        <v>5</v>
      </c>
      <c r="B6" s="174" t="s">
        <v>2</v>
      </c>
      <c r="C6" s="174" t="s">
        <v>12</v>
      </c>
      <c r="D6" s="55"/>
      <c r="E6" s="71" t="s">
        <v>7</v>
      </c>
      <c r="F6" s="56"/>
      <c r="G6" s="174" t="s">
        <v>40</v>
      </c>
      <c r="H6" s="176" t="s">
        <v>26</v>
      </c>
      <c r="I6" s="177"/>
      <c r="J6" s="174" t="s">
        <v>27</v>
      </c>
      <c r="K6" s="181" t="s">
        <v>28</v>
      </c>
      <c r="L6" s="181" t="s">
        <v>29</v>
      </c>
      <c r="M6" s="174" t="s">
        <v>30</v>
      </c>
      <c r="N6" s="174" t="s">
        <v>31</v>
      </c>
    </row>
    <row r="7" spans="1:14" s="57" customFormat="1" ht="44.25" customHeight="1">
      <c r="A7" s="175"/>
      <c r="B7" s="175"/>
      <c r="C7" s="175"/>
      <c r="D7" s="58" t="s">
        <v>18</v>
      </c>
      <c r="E7" s="58" t="s">
        <v>20</v>
      </c>
      <c r="F7" s="58" t="s">
        <v>19</v>
      </c>
      <c r="G7" s="175"/>
      <c r="H7" s="59" t="s">
        <v>41</v>
      </c>
      <c r="I7" s="59" t="s">
        <v>69</v>
      </c>
      <c r="J7" s="175"/>
      <c r="K7" s="182"/>
      <c r="L7" s="182"/>
      <c r="M7" s="175"/>
      <c r="N7" s="175"/>
    </row>
    <row r="8" spans="1:14" s="57" customFormat="1" ht="6" customHeight="1">
      <c r="A8" s="60">
        <v>1</v>
      </c>
      <c r="B8" s="60">
        <v>2</v>
      </c>
      <c r="C8" s="60">
        <v>3</v>
      </c>
      <c r="D8" s="72"/>
      <c r="E8" s="73">
        <v>4</v>
      </c>
      <c r="F8" s="74"/>
      <c r="G8" s="60">
        <v>5</v>
      </c>
      <c r="H8" s="60">
        <v>6</v>
      </c>
      <c r="I8" s="60">
        <v>7</v>
      </c>
      <c r="J8" s="60">
        <v>8</v>
      </c>
      <c r="K8" s="60">
        <v>9</v>
      </c>
      <c r="L8" s="60">
        <v>10</v>
      </c>
      <c r="M8" s="60">
        <v>11</v>
      </c>
      <c r="N8" s="60">
        <v>12</v>
      </c>
    </row>
    <row r="9" spans="1:14" s="12" customFormat="1" ht="76.5">
      <c r="A9" s="10" t="s">
        <v>34</v>
      </c>
      <c r="B9" s="20"/>
      <c r="C9" s="114" t="s">
        <v>82</v>
      </c>
      <c r="D9" s="63">
        <v>18575</v>
      </c>
      <c r="E9" s="63">
        <f>SUM(E10:E10)</f>
        <v>10890</v>
      </c>
      <c r="F9" s="63">
        <f aca="true" t="shared" si="0" ref="F9:F15">SUM(D9:E9)</f>
        <v>29465</v>
      </c>
      <c r="G9" s="63">
        <f aca="true" t="shared" si="1" ref="G9:G15">SUM(H9:I9)</f>
        <v>18575</v>
      </c>
      <c r="H9" s="63">
        <v>12800</v>
      </c>
      <c r="I9" s="63">
        <v>5775</v>
      </c>
      <c r="J9" s="63">
        <v>0</v>
      </c>
      <c r="K9" s="63">
        <v>10890</v>
      </c>
      <c r="L9" s="63">
        <v>0</v>
      </c>
      <c r="M9" s="63">
        <v>0</v>
      </c>
      <c r="N9" s="63">
        <v>0</v>
      </c>
    </row>
    <row r="10" spans="1:14" s="76" customFormat="1" ht="17.25" customHeight="1">
      <c r="A10" s="139"/>
      <c r="B10" s="21" t="s">
        <v>85</v>
      </c>
      <c r="C10" s="14" t="s">
        <v>86</v>
      </c>
      <c r="D10" s="75">
        <v>12309</v>
      </c>
      <c r="E10" s="75">
        <f>SUM(G10,J10:N10)</f>
        <v>10890</v>
      </c>
      <c r="F10" s="75">
        <f t="shared" si="0"/>
        <v>23199</v>
      </c>
      <c r="G10" s="75">
        <f t="shared" si="1"/>
        <v>0</v>
      </c>
      <c r="H10" s="75">
        <v>0</v>
      </c>
      <c r="I10" s="75">
        <v>0</v>
      </c>
      <c r="J10" s="75">
        <v>0</v>
      </c>
      <c r="K10" s="75">
        <v>10890</v>
      </c>
      <c r="L10" s="75">
        <v>0</v>
      </c>
      <c r="M10" s="75">
        <v>0</v>
      </c>
      <c r="N10" s="75">
        <v>0</v>
      </c>
    </row>
    <row r="11" spans="1:14" s="131" customFormat="1" ht="21" customHeight="1">
      <c r="A11" s="125" t="s">
        <v>22</v>
      </c>
      <c r="B11" s="126"/>
      <c r="C11" s="127" t="s">
        <v>92</v>
      </c>
      <c r="D11" s="156">
        <v>6857951</v>
      </c>
      <c r="E11" s="156">
        <f>SUM(E12:E14)</f>
        <v>30000</v>
      </c>
      <c r="F11" s="156">
        <f t="shared" si="0"/>
        <v>6887951</v>
      </c>
      <c r="G11" s="156">
        <f>SUM(H11:I11)</f>
        <v>1659751</v>
      </c>
      <c r="H11" s="156">
        <v>987450</v>
      </c>
      <c r="I11" s="156">
        <v>672301</v>
      </c>
      <c r="J11" s="156">
        <v>0</v>
      </c>
      <c r="K11" s="156">
        <v>5228200</v>
      </c>
      <c r="L11" s="156">
        <v>0</v>
      </c>
      <c r="M11" s="156">
        <f>SUM(M12:M12)</f>
        <v>0</v>
      </c>
      <c r="N11" s="156">
        <f>SUM(N12:N12)</f>
        <v>0</v>
      </c>
    </row>
    <row r="12" spans="1:14" s="158" customFormat="1" ht="51">
      <c r="A12" s="132"/>
      <c r="B12" s="133" t="s">
        <v>94</v>
      </c>
      <c r="C12" s="134" t="s">
        <v>95</v>
      </c>
      <c r="D12" s="157">
        <v>405000</v>
      </c>
      <c r="E12" s="157">
        <f>SUM(G12,J12:N12)</f>
        <v>30000</v>
      </c>
      <c r="F12" s="157">
        <f t="shared" si="0"/>
        <v>435000</v>
      </c>
      <c r="G12" s="157">
        <f>SUM(H12:I12)</f>
        <v>0</v>
      </c>
      <c r="H12" s="157">
        <v>0</v>
      </c>
      <c r="I12" s="157">
        <v>0</v>
      </c>
      <c r="J12" s="157">
        <v>0</v>
      </c>
      <c r="K12" s="157">
        <v>30000</v>
      </c>
      <c r="L12" s="157">
        <v>0</v>
      </c>
      <c r="M12" s="157">
        <v>0</v>
      </c>
      <c r="N12" s="157">
        <v>0</v>
      </c>
    </row>
    <row r="13" spans="1:14" s="158" customFormat="1" ht="21" customHeight="1">
      <c r="A13" s="159"/>
      <c r="B13" s="133" t="s">
        <v>99</v>
      </c>
      <c r="C13" s="134" t="s">
        <v>98</v>
      </c>
      <c r="D13" s="157">
        <v>615000</v>
      </c>
      <c r="E13" s="157">
        <f>SUM(G13,J13:N13)</f>
        <v>-60000</v>
      </c>
      <c r="F13" s="157">
        <f t="shared" si="0"/>
        <v>555000</v>
      </c>
      <c r="G13" s="157">
        <f>SUM(H13:I13)</f>
        <v>0</v>
      </c>
      <c r="H13" s="157">
        <v>0</v>
      </c>
      <c r="I13" s="157">
        <v>0</v>
      </c>
      <c r="J13" s="157">
        <v>0</v>
      </c>
      <c r="K13" s="157">
        <v>-60000</v>
      </c>
      <c r="L13" s="157">
        <v>0</v>
      </c>
      <c r="M13" s="157">
        <v>0</v>
      </c>
      <c r="N13" s="157">
        <v>0</v>
      </c>
    </row>
    <row r="14" spans="1:14" s="158" customFormat="1" ht="21" customHeight="1">
      <c r="A14" s="150"/>
      <c r="B14" s="133" t="s">
        <v>100</v>
      </c>
      <c r="C14" s="134" t="s">
        <v>84</v>
      </c>
      <c r="D14" s="157">
        <v>645300</v>
      </c>
      <c r="E14" s="157">
        <f>SUM(G14,J14:N14)</f>
        <v>60000</v>
      </c>
      <c r="F14" s="157">
        <f t="shared" si="0"/>
        <v>705300</v>
      </c>
      <c r="G14" s="157">
        <f>SUM(H14:I14)</f>
        <v>0</v>
      </c>
      <c r="H14" s="157">
        <v>0</v>
      </c>
      <c r="I14" s="157">
        <v>0</v>
      </c>
      <c r="J14" s="157">
        <v>0</v>
      </c>
      <c r="K14" s="157">
        <v>60000</v>
      </c>
      <c r="L14" s="157">
        <v>0</v>
      </c>
      <c r="M14" s="157">
        <v>0</v>
      </c>
      <c r="N14" s="157">
        <v>0</v>
      </c>
    </row>
    <row r="15" spans="1:15" s="78" customFormat="1" ht="19.5" customHeight="1">
      <c r="A15" s="178" t="s">
        <v>38</v>
      </c>
      <c r="B15" s="179"/>
      <c r="C15" s="180"/>
      <c r="D15" s="63">
        <v>34444226</v>
      </c>
      <c r="E15" s="63">
        <f>SUM(E11,E9)</f>
        <v>40890</v>
      </c>
      <c r="F15" s="63">
        <f t="shared" si="0"/>
        <v>34485116</v>
      </c>
      <c r="G15" s="63">
        <f t="shared" si="1"/>
        <v>24027533</v>
      </c>
      <c r="H15" s="63">
        <v>16653250</v>
      </c>
      <c r="I15" s="63">
        <v>7374283</v>
      </c>
      <c r="J15" s="63">
        <v>3859900</v>
      </c>
      <c r="K15" s="63">
        <v>5638722</v>
      </c>
      <c r="L15" s="63">
        <v>160461</v>
      </c>
      <c r="M15" s="63">
        <v>32200</v>
      </c>
      <c r="N15" s="63">
        <v>766300</v>
      </c>
      <c r="O15" s="77"/>
    </row>
    <row r="16" ht="15.75" customHeight="1">
      <c r="G16" s="67"/>
    </row>
    <row r="17" spans="4:12" ht="15.75">
      <c r="D17" s="67"/>
      <c r="E17" s="67"/>
      <c r="F17" s="67"/>
      <c r="G17" s="67"/>
      <c r="H17" s="67"/>
      <c r="L17" s="27" t="s">
        <v>60</v>
      </c>
    </row>
    <row r="18" ht="11.25" customHeight="1">
      <c r="L18" s="85"/>
    </row>
    <row r="19" spans="7:12" ht="15.75">
      <c r="G19" s="67"/>
      <c r="H19" s="67"/>
      <c r="L19" s="27" t="s">
        <v>65</v>
      </c>
    </row>
    <row r="20" spans="7:8" ht="12.75">
      <c r="G20" s="67"/>
      <c r="H20" s="67"/>
    </row>
    <row r="21" ht="12.75">
      <c r="F21" s="67"/>
    </row>
    <row r="22" ht="12.75">
      <c r="F22" s="67"/>
    </row>
  </sheetData>
  <sheetProtection/>
  <mergeCells count="11">
    <mergeCell ref="A15:C15"/>
    <mergeCell ref="J6:J7"/>
    <mergeCell ref="K6:K7"/>
    <mergeCell ref="L6:L7"/>
    <mergeCell ref="A6:A7"/>
    <mergeCell ref="B6:B7"/>
    <mergeCell ref="C6:C7"/>
    <mergeCell ref="G6:G7"/>
    <mergeCell ref="H6:I6"/>
    <mergeCell ref="M6:M7"/>
    <mergeCell ref="N6:N7"/>
  </mergeCells>
  <printOptions/>
  <pageMargins left="0.38" right="0.27" top="0.38" bottom="0.35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1.28125" style="13" customWidth="1"/>
    <col min="2" max="2" width="12.421875" style="13" customWidth="1"/>
    <col min="3" max="3" width="52.00390625" style="13" customWidth="1"/>
    <col min="4" max="6" width="13.7109375" style="13" customWidth="1"/>
    <col min="7" max="7" width="13.7109375" style="0" customWidth="1"/>
  </cols>
  <sheetData>
    <row r="1" spans="3:7" ht="16.5" customHeight="1">
      <c r="C1" s="79"/>
      <c r="G1" s="22" t="s">
        <v>112</v>
      </c>
    </row>
    <row r="2" ht="16.5" customHeight="1">
      <c r="G2" s="22" t="s">
        <v>109</v>
      </c>
    </row>
    <row r="3" ht="16.5" customHeight="1">
      <c r="G3" s="22" t="s">
        <v>68</v>
      </c>
    </row>
    <row r="4" ht="16.5" customHeight="1">
      <c r="G4" s="79"/>
    </row>
    <row r="5" spans="1:7" ht="39" customHeight="1">
      <c r="A5" s="187" t="s">
        <v>42</v>
      </c>
      <c r="B5" s="187"/>
      <c r="C5" s="187"/>
      <c r="D5" s="187"/>
      <c r="E5" s="187"/>
      <c r="F5" s="187"/>
      <c r="G5" s="187"/>
    </row>
    <row r="6" spans="1:7" s="81" customFormat="1" ht="20.25" customHeight="1">
      <c r="A6" s="183" t="s">
        <v>5</v>
      </c>
      <c r="B6" s="184" t="s">
        <v>2</v>
      </c>
      <c r="C6" s="184" t="s">
        <v>43</v>
      </c>
      <c r="D6" s="186" t="s">
        <v>44</v>
      </c>
      <c r="E6" s="186" t="s">
        <v>45</v>
      </c>
      <c r="F6" s="186" t="s">
        <v>46</v>
      </c>
      <c r="G6" s="186"/>
    </row>
    <row r="7" spans="1:7" s="81" customFormat="1" ht="32.25" customHeight="1">
      <c r="A7" s="183"/>
      <c r="B7" s="185"/>
      <c r="C7" s="185"/>
      <c r="D7" s="183"/>
      <c r="E7" s="186"/>
      <c r="F7" s="80" t="s">
        <v>47</v>
      </c>
      <c r="G7" s="80" t="s">
        <v>48</v>
      </c>
    </row>
    <row r="8" spans="1:7" ht="9" customHeight="1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</row>
    <row r="9" spans="1:7" s="116" customFormat="1" ht="51">
      <c r="A9" s="61" t="s">
        <v>81</v>
      </c>
      <c r="B9" s="62" t="s">
        <v>83</v>
      </c>
      <c r="C9" s="115" t="s">
        <v>88</v>
      </c>
      <c r="D9" s="45">
        <v>3219</v>
      </c>
      <c r="E9" s="45">
        <f>SUM(F9:G9)</f>
        <v>3219</v>
      </c>
      <c r="F9" s="45">
        <v>3219</v>
      </c>
      <c r="G9" s="45">
        <v>0</v>
      </c>
    </row>
    <row r="10" spans="1:7" s="116" customFormat="1" ht="38.25" customHeight="1">
      <c r="A10" s="61" t="s">
        <v>32</v>
      </c>
      <c r="B10" s="62" t="s">
        <v>33</v>
      </c>
      <c r="C10" s="115" t="s">
        <v>49</v>
      </c>
      <c r="D10" s="45">
        <v>121409</v>
      </c>
      <c r="E10" s="45">
        <f aca="true" t="shared" si="0" ref="E10:E23">SUM(F10:G10)</f>
        <v>121409</v>
      </c>
      <c r="F10" s="45">
        <v>121409</v>
      </c>
      <c r="G10" s="45">
        <v>0</v>
      </c>
    </row>
    <row r="11" spans="1:7" s="3" customFormat="1" ht="28.5" customHeight="1">
      <c r="A11" s="61" t="s">
        <v>34</v>
      </c>
      <c r="B11" s="62" t="s">
        <v>35</v>
      </c>
      <c r="C11" s="115" t="s">
        <v>50</v>
      </c>
      <c r="D11" s="45">
        <v>3260</v>
      </c>
      <c r="E11" s="45">
        <f t="shared" si="0"/>
        <v>3260</v>
      </c>
      <c r="F11" s="45">
        <v>3260</v>
      </c>
      <c r="G11" s="45">
        <v>0</v>
      </c>
    </row>
    <row r="12" spans="1:7" s="3" customFormat="1" ht="38.25">
      <c r="A12" s="61" t="s">
        <v>34</v>
      </c>
      <c r="B12" s="62" t="s">
        <v>87</v>
      </c>
      <c r="C12" s="115" t="s">
        <v>89</v>
      </c>
      <c r="D12" s="45">
        <v>3006</v>
      </c>
      <c r="E12" s="45">
        <f>SUM(F12:G12)</f>
        <v>3006</v>
      </c>
      <c r="F12" s="45">
        <v>3006</v>
      </c>
      <c r="G12" s="45">
        <v>0</v>
      </c>
    </row>
    <row r="13" spans="1:7" s="3" customFormat="1" ht="51">
      <c r="A13" s="61" t="s">
        <v>34</v>
      </c>
      <c r="B13" s="62" t="s">
        <v>85</v>
      </c>
      <c r="C13" s="115" t="s">
        <v>90</v>
      </c>
      <c r="D13" s="69">
        <v>23199</v>
      </c>
      <c r="E13" s="69">
        <f>SUM(F13:G13)</f>
        <v>23199</v>
      </c>
      <c r="F13" s="69">
        <v>23199</v>
      </c>
      <c r="G13" s="45">
        <v>0</v>
      </c>
    </row>
    <row r="14" spans="1:7" s="116" customFormat="1" ht="28.5" customHeight="1">
      <c r="A14" s="61" t="s">
        <v>72</v>
      </c>
      <c r="B14" s="62" t="s">
        <v>76</v>
      </c>
      <c r="C14" s="115" t="s">
        <v>77</v>
      </c>
      <c r="D14" s="45">
        <v>1000</v>
      </c>
      <c r="E14" s="45">
        <f t="shared" si="0"/>
        <v>1000</v>
      </c>
      <c r="F14" s="45">
        <v>1000</v>
      </c>
      <c r="G14" s="45">
        <v>0</v>
      </c>
    </row>
    <row r="15" spans="1:7" s="116" customFormat="1" ht="20.25" customHeight="1">
      <c r="A15" s="61" t="s">
        <v>78</v>
      </c>
      <c r="B15" s="62" t="s">
        <v>79</v>
      </c>
      <c r="C15" s="115" t="s">
        <v>80</v>
      </c>
      <c r="D15" s="45">
        <v>1000</v>
      </c>
      <c r="E15" s="45">
        <f t="shared" si="0"/>
        <v>1000</v>
      </c>
      <c r="F15" s="45">
        <v>1000</v>
      </c>
      <c r="G15" s="45">
        <v>0</v>
      </c>
    </row>
    <row r="16" spans="1:7" s="116" customFormat="1" ht="76.5" customHeight="1">
      <c r="A16" s="61" t="s">
        <v>22</v>
      </c>
      <c r="B16" s="62" t="s">
        <v>36</v>
      </c>
      <c r="C16" s="115" t="s">
        <v>51</v>
      </c>
      <c r="D16" s="45">
        <v>3291000</v>
      </c>
      <c r="E16" s="45">
        <f t="shared" si="0"/>
        <v>3291000</v>
      </c>
      <c r="F16" s="45">
        <v>3291000</v>
      </c>
      <c r="G16" s="45">
        <v>0</v>
      </c>
    </row>
    <row r="17" spans="1:7" s="116" customFormat="1" ht="16.5" customHeight="1">
      <c r="A17" s="141"/>
      <c r="B17" s="141"/>
      <c r="C17" s="160" t="s">
        <v>91</v>
      </c>
      <c r="D17" s="143"/>
      <c r="E17" s="143"/>
      <c r="F17" s="143"/>
      <c r="G17" s="143"/>
    </row>
    <row r="18" spans="1:7" s="140" customFormat="1" ht="16.5" customHeight="1">
      <c r="A18" s="141"/>
      <c r="B18" s="141"/>
      <c r="C18" s="142"/>
      <c r="D18" s="143"/>
      <c r="E18" s="143"/>
      <c r="F18" s="143"/>
      <c r="G18" s="143"/>
    </row>
    <row r="19" spans="1:7" s="78" customFormat="1" ht="20.25" customHeight="1">
      <c r="A19" s="183" t="s">
        <v>5</v>
      </c>
      <c r="B19" s="184" t="s">
        <v>2</v>
      </c>
      <c r="C19" s="184" t="s">
        <v>43</v>
      </c>
      <c r="D19" s="186" t="s">
        <v>44</v>
      </c>
      <c r="E19" s="186" t="s">
        <v>45</v>
      </c>
      <c r="F19" s="186" t="s">
        <v>46</v>
      </c>
      <c r="G19" s="186"/>
    </row>
    <row r="20" spans="1:7" s="78" customFormat="1" ht="32.25" customHeight="1">
      <c r="A20" s="183"/>
      <c r="B20" s="185"/>
      <c r="C20" s="185"/>
      <c r="D20" s="183"/>
      <c r="E20" s="186"/>
      <c r="F20" s="80" t="s">
        <v>47</v>
      </c>
      <c r="G20" s="80" t="s">
        <v>48</v>
      </c>
    </row>
    <row r="21" spans="1:7" s="116" customFormat="1" ht="9" customHeight="1">
      <c r="A21" s="82">
        <v>1</v>
      </c>
      <c r="B21" s="82">
        <v>2</v>
      </c>
      <c r="C21" s="82">
        <v>3</v>
      </c>
      <c r="D21" s="82">
        <v>4</v>
      </c>
      <c r="E21" s="82">
        <v>5</v>
      </c>
      <c r="F21" s="82">
        <v>6</v>
      </c>
      <c r="G21" s="82">
        <v>7</v>
      </c>
    </row>
    <row r="22" spans="1:7" s="116" customFormat="1" ht="30.75" customHeight="1">
      <c r="A22" s="61" t="s">
        <v>22</v>
      </c>
      <c r="B22" s="62" t="s">
        <v>37</v>
      </c>
      <c r="C22" s="115" t="s">
        <v>52</v>
      </c>
      <c r="D22" s="45">
        <v>4300</v>
      </c>
      <c r="E22" s="45">
        <f t="shared" si="0"/>
        <v>4300</v>
      </c>
      <c r="F22" s="45">
        <v>4300</v>
      </c>
      <c r="G22" s="45">
        <v>0</v>
      </c>
    </row>
    <row r="23" spans="1:7" s="116" customFormat="1" ht="20.25" customHeight="1">
      <c r="A23" s="64" t="s">
        <v>22</v>
      </c>
      <c r="B23" s="84" t="s">
        <v>23</v>
      </c>
      <c r="C23" s="161" t="s">
        <v>53</v>
      </c>
      <c r="D23" s="162">
        <v>120000</v>
      </c>
      <c r="E23" s="162">
        <f t="shared" si="0"/>
        <v>120000</v>
      </c>
      <c r="F23" s="162">
        <v>120000</v>
      </c>
      <c r="G23" s="162">
        <v>0</v>
      </c>
    </row>
    <row r="24" spans="1:7" s="116" customFormat="1" ht="22.5" customHeight="1">
      <c r="A24" s="163"/>
      <c r="B24" s="164"/>
      <c r="C24" s="65" t="s">
        <v>54</v>
      </c>
      <c r="D24" s="15">
        <f>SUM(D9:D16,D22:D23)</f>
        <v>3571393</v>
      </c>
      <c r="E24" s="15">
        <f>SUM(E9:E16,E22:E23)</f>
        <v>3571393</v>
      </c>
      <c r="F24" s="15">
        <f>SUM(F9:F16,F22:F23)</f>
        <v>3571393</v>
      </c>
      <c r="G24" s="15">
        <f>SUM(G9:G16,G22:G23)</f>
        <v>0</v>
      </c>
    </row>
    <row r="25" ht="16.5" customHeight="1">
      <c r="A25" s="66"/>
    </row>
    <row r="26" ht="15.75">
      <c r="E26" s="27" t="s">
        <v>60</v>
      </c>
    </row>
    <row r="27" ht="15">
      <c r="E27" s="85"/>
    </row>
    <row r="28" ht="15.75">
      <c r="E28" s="27" t="s">
        <v>65</v>
      </c>
    </row>
  </sheetData>
  <sheetProtection/>
  <mergeCells count="13">
    <mergeCell ref="A5:G5"/>
    <mergeCell ref="A6:A7"/>
    <mergeCell ref="B6:B7"/>
    <mergeCell ref="C6:C7"/>
    <mergeCell ref="D6:D7"/>
    <mergeCell ref="E6:E7"/>
    <mergeCell ref="F6:G6"/>
    <mergeCell ref="A19:A20"/>
    <mergeCell ref="B19:B20"/>
    <mergeCell ref="C19:C20"/>
    <mergeCell ref="D19:D20"/>
    <mergeCell ref="E19:E20"/>
    <mergeCell ref="F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Wioletta</cp:lastModifiedBy>
  <cp:lastPrinted>2010-06-18T07:31:52Z</cp:lastPrinted>
  <dcterms:created xsi:type="dcterms:W3CDTF">2007-01-12T09:44:44Z</dcterms:created>
  <dcterms:modified xsi:type="dcterms:W3CDTF">2010-06-24T09:37:07Z</dcterms:modified>
  <cp:category/>
  <cp:version/>
  <cp:contentType/>
  <cp:contentStatus/>
</cp:coreProperties>
</file>